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0920" activeTab="0"/>
  </bookViews>
  <sheets>
    <sheet name="Лист1" sheetId="1" r:id="rId1"/>
  </sheets>
  <definedNames>
    <definedName name="_xlnm.Print_Titles" localSheetId="0">'Лист1'!$10:$15</definedName>
    <definedName name="_xlnm.Print_Area" localSheetId="0">'Лист1'!$A$1:$O$71</definedName>
  </definedNames>
  <calcPr fullCalcOnLoad="1"/>
</workbook>
</file>

<file path=xl/sharedStrings.xml><?xml version="1.0" encoding="utf-8"?>
<sst xmlns="http://schemas.openxmlformats.org/spreadsheetml/2006/main" count="87" uniqueCount="76">
  <si>
    <t>Код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</si>
  <si>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</si>
  <si>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</si>
  <si>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</si>
  <si>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</si>
  <si>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</si>
  <si>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</si>
  <si>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</si>
  <si>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</si>
  <si>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</si>
  <si>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УСЬОГО</t>
  </si>
  <si>
    <t>на 2019 рік</t>
  </si>
  <si>
    <t>Інші субвенції з місцевого бюджету</t>
  </si>
  <si>
    <t>Тернопільський обласний бюджет</t>
  </si>
  <si>
    <t>Найменування бюджету - одержувача / надавача міжбюджетного трансферту</t>
  </si>
  <si>
    <t>Заболотівський сільський бюджет</t>
  </si>
  <si>
    <t>Милівецький сільський бюджет</t>
  </si>
  <si>
    <t>Державний бюджет</t>
  </si>
  <si>
    <t>субвенція з місцевого бюджету державному бюджету на виконанння програм соціально-економічного розвитку регіонів</t>
  </si>
  <si>
    <t>грн.</t>
  </si>
  <si>
    <t>19506000000</t>
  </si>
  <si>
    <t>Бюджет Заводської селищної об’єднаної територіальної громади</t>
  </si>
  <si>
    <t>19202100000</t>
  </si>
  <si>
    <t>Бюджет міста Чорткова</t>
  </si>
  <si>
    <t>19502000000</t>
  </si>
  <si>
    <t>Бюджет Білобожницької сільської об’єднаної територіальної громади</t>
  </si>
  <si>
    <t>19511000000</t>
  </si>
  <si>
    <t>Бюджет Колиндянської сільської об’єднаної територіальної громади</t>
  </si>
  <si>
    <t>Бюджет Полівецької сільської ради</t>
  </si>
  <si>
    <t>Бюджет Шманьківської сільської  ради</t>
  </si>
  <si>
    <t>Бюджет  Свидівської  сільської ради</t>
  </si>
  <si>
    <t xml:space="preserve">Бюджет Палашівської сільської ради </t>
  </si>
  <si>
    <t xml:space="preserve">РАЗОМ 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</si>
  <si>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</si>
  <si>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дотації  з місцевого бюджету</t>
  </si>
  <si>
    <t>Бюджет Базарської сільської ради</t>
  </si>
  <si>
    <t>Бюджет Бичківської сільської ради</t>
  </si>
  <si>
    <t>Бюджет Білівської сільської ради</t>
  </si>
  <si>
    <t>Бюджет Босирівської  сільської ради</t>
  </si>
  <si>
    <t>Бюджет Горішньовигнанської сільської ради</t>
  </si>
  <si>
    <t>Бюджет Джуринської сільської ради</t>
  </si>
  <si>
    <t>Бюджет Заліссянської сільської ради</t>
  </si>
  <si>
    <t>Бюджет Звиняцької сільської ради</t>
  </si>
  <si>
    <t>Бюджет Капустинської сільської ради</t>
  </si>
  <si>
    <t>Бюджет Косівської сільської ради</t>
  </si>
  <si>
    <t xml:space="preserve">Бюджет Коцюбинчицької сільської ради </t>
  </si>
  <si>
    <t>Бюджет Мухавської сільської ради</t>
  </si>
  <si>
    <t>Бюджет Нагірянської сільської ради</t>
  </si>
  <si>
    <t>Бюджет Палашівської сільської ради</t>
  </si>
  <si>
    <t>Бюджет Пастушівської сільської ради</t>
  </si>
  <si>
    <t xml:space="preserve">Бюджет Пробіжнянської сільської ради </t>
  </si>
  <si>
    <t xml:space="preserve">Бюджет Росохацької сільської ради </t>
  </si>
  <si>
    <t xml:space="preserve">Бюджет Свидівської сільської ради </t>
  </si>
  <si>
    <t xml:space="preserve">Бюджет Скородинської сільської ради </t>
  </si>
  <si>
    <t xml:space="preserve">Бюджет Сокиринецької сільської ради </t>
  </si>
  <si>
    <t xml:space="preserve">Бюджет Сосулівської сільської ради </t>
  </si>
  <si>
    <t>Бюджет Староягільницької сільської ради</t>
  </si>
  <si>
    <t xml:space="preserve">Бюджет Товстеньківської сільської ради </t>
  </si>
  <si>
    <t xml:space="preserve">Бюджет Улашківської сільської ради </t>
  </si>
  <si>
    <t xml:space="preserve">Бюджет Швайківської сільської ради </t>
  </si>
  <si>
    <t xml:space="preserve">Бюджет Шманьківської сільської ради </t>
  </si>
  <si>
    <t xml:space="preserve">Бюджет Шманьківчицької сільської ради </t>
  </si>
  <si>
    <t xml:space="preserve">Бюджет Шульганівської сільської ради </t>
  </si>
  <si>
    <t xml:space="preserve">Бюджет Ягільницької сільської ради </t>
  </si>
  <si>
    <t xml:space="preserve">субвенції </t>
  </si>
  <si>
    <t>Додаток 4</t>
  </si>
  <si>
    <t xml:space="preserve">Зміни  до міжбюджетних трансфертів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</si>
  <si>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</si>
  <si>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Кривеньківський сільський бюджет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</si>
  <si>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типу.</t>
  </si>
  <si>
    <t>Заступник керуючого справами- начальник відділу</t>
  </si>
  <si>
    <t>майнових відносин виконавчого апарату районної ради</t>
  </si>
  <si>
    <t xml:space="preserve">до рішення                                                                                                                                                                                            районної ради                                            </t>
  </si>
  <si>
    <t>районної ради</t>
  </si>
  <si>
    <t>С.ПОПІЛЬ</t>
  </si>
  <si>
    <t>від 20 листопада 2019 р. № 590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</si>
</sst>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₴_-;\-* #,##0.00\ _₴_-;_-* &quot;-&quot;??\ _₴_-;_-@_-"/>
    <numFmt numFmtId="181" formatCode="0.0"/>
    <numFmt numFmtId="182" formatCode="_-* #,##0.0\ _₴_-;\-* #,##0.0\ _₴_-;_-* &quot;-&quot;??\ _₴_-;_-@_-"/>
    <numFmt numFmtId="183" formatCode="_-* #,##0\ _₴_-;\-* #,##0\ _₴_-;_-* &quot;-&quot;??\ _₴_-;_-@_-"/>
    <numFmt numFmtId="184" formatCode="_-* #,##0.000\ _₴_-;\-* #,##0.000\ _₴_-;_-* &quot;-&quot;??\ _₴_-;_-@_-"/>
    <numFmt numFmtId="185" formatCode="_-* #,##0.0000\ _₴_-;\-* #,##0.0000\ _₴_-;_-* &quot;-&quot;??\ _₴_-;_-@_-"/>
  </numFmts>
  <fonts count="33"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 Cyr"/>
      <family val="0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83" fontId="2" fillId="0" borderId="10" xfId="61" applyNumberFormat="1" applyFont="1" applyBorder="1" applyAlignment="1">
      <alignment horizontal="center" vertical="top" wrapText="1"/>
    </xf>
    <xf numFmtId="183" fontId="2" fillId="0" borderId="10" xfId="0" applyNumberFormat="1" applyFont="1" applyBorder="1" applyAlignment="1">
      <alignment horizontal="center" vertical="top" wrapText="1"/>
    </xf>
    <xf numFmtId="183" fontId="2" fillId="0" borderId="10" xfId="61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18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10" fillId="0" borderId="10" xfId="0" applyNumberFormat="1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183" fontId="4" fillId="0" borderId="10" xfId="0" applyNumberFormat="1" applyFont="1" applyBorder="1" applyAlignment="1">
      <alignment vertical="top" wrapText="1"/>
    </xf>
    <xf numFmtId="180" fontId="4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8" fillId="24" borderId="10" xfId="33" applyFont="1" applyFill="1" applyBorder="1" applyAlignment="1">
      <alignment horizontal="right" vertical="center" wrapText="1"/>
      <protection/>
    </xf>
    <xf numFmtId="0" fontId="8" fillId="24" borderId="10" xfId="3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80" fontId="2" fillId="0" borderId="10" xfId="6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183" fontId="2" fillId="0" borderId="10" xfId="0" applyNumberFormat="1" applyFont="1" applyBorder="1" applyAlignment="1">
      <alignment vertical="top" wrapText="1"/>
    </xf>
    <xf numFmtId="180" fontId="2" fillId="0" borderId="10" xfId="0" applyNumberFormat="1" applyFont="1" applyBorder="1" applyAlignment="1">
      <alignment vertical="top" wrapText="1"/>
    </xf>
    <xf numFmtId="0" fontId="11" fillId="0" borderId="12" xfId="0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181" fontId="8" fillId="0" borderId="10" xfId="0" applyNumberFormat="1" applyFont="1" applyBorder="1" applyAlignment="1">
      <alignment horizontal="center" wrapText="1"/>
    </xf>
    <xf numFmtId="49" fontId="8" fillId="24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183" fontId="2" fillId="0" borderId="10" xfId="61" applyNumberFormat="1" applyFont="1" applyBorder="1" applyAlignment="1">
      <alignment horizontal="right" vertical="top" wrapText="1"/>
    </xf>
    <xf numFmtId="181" fontId="8" fillId="0" borderId="10" xfId="0" applyNumberFormat="1" applyFont="1" applyBorder="1" applyAlignment="1">
      <alignment horizontal="right" wrapText="1"/>
    </xf>
    <xf numFmtId="49" fontId="8" fillId="24" borderId="10" xfId="0" applyNumberFormat="1" applyFont="1" applyFill="1" applyBorder="1" applyAlignment="1">
      <alignment horizontal="right" wrapText="1"/>
    </xf>
    <xf numFmtId="1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3" fontId="4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180" fontId="4" fillId="0" borderId="10" xfId="61" applyFont="1" applyBorder="1" applyAlignment="1">
      <alignment horizontal="right" vertical="top" wrapText="1"/>
    </xf>
    <xf numFmtId="183" fontId="4" fillId="0" borderId="10" xfId="61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1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right" vertical="top" wrapText="1"/>
    </xf>
    <xf numFmtId="0" fontId="7" fillId="0" borderId="15" xfId="0" applyFont="1" applyBorder="1" applyAlignment="1">
      <alignment wrapText="1"/>
    </xf>
    <xf numFmtId="0" fontId="29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30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view="pageBreakPreview" zoomScale="75" zoomScaleSheetLayoutView="75" zoomScalePageLayoutView="0" workbookViewId="0" topLeftCell="A4">
      <pane xSplit="2" ySplit="12" topLeftCell="E16" activePane="bottomRight" state="frozen"/>
      <selection pane="topLeft" activeCell="A4" sqref="A4"/>
      <selection pane="topRight" activeCell="C4" sqref="C4"/>
      <selection pane="bottomLeft" activeCell="A16" sqref="A16"/>
      <selection pane="bottomRight" activeCell="O1" sqref="O1"/>
    </sheetView>
  </sheetViews>
  <sheetFormatPr defaultColWidth="9.140625" defaultRowHeight="12.75"/>
  <cols>
    <col min="1" max="1" width="15.00390625" style="5" customWidth="1"/>
    <col min="2" max="2" width="39.28125" style="5" customWidth="1"/>
    <col min="3" max="3" width="19.7109375" style="5" customWidth="1"/>
    <col min="4" max="4" width="6.28125" style="5" customWidth="1"/>
    <col min="5" max="5" width="13.7109375" style="5" customWidth="1"/>
    <col min="6" max="6" width="22.7109375" style="5" customWidth="1"/>
    <col min="7" max="7" width="25.57421875" style="5" customWidth="1"/>
    <col min="8" max="8" width="19.00390625" style="5" customWidth="1"/>
    <col min="9" max="9" width="16.57421875" style="5" customWidth="1"/>
    <col min="10" max="10" width="22.7109375" style="5" customWidth="1"/>
    <col min="11" max="11" width="7.421875" style="5" customWidth="1"/>
    <col min="12" max="12" width="22.7109375" style="5" hidden="1" customWidth="1"/>
    <col min="13" max="13" width="6.57421875" style="5" customWidth="1"/>
    <col min="14" max="14" width="6.421875" style="5" customWidth="1"/>
    <col min="15" max="15" width="22.57421875" style="5" customWidth="1"/>
    <col min="16" max="16384" width="9.140625" style="5" customWidth="1"/>
  </cols>
  <sheetData>
    <row r="1" spans="13:15" ht="19.5" customHeight="1">
      <c r="M1" s="68"/>
      <c r="O1" s="69"/>
    </row>
    <row r="2" spans="1:15" ht="12.75" customHeight="1">
      <c r="A2" s="1"/>
      <c r="M2" s="70" t="s">
        <v>65</v>
      </c>
      <c r="N2" s="71"/>
      <c r="O2" s="70"/>
    </row>
    <row r="3" spans="1:15" ht="14.25" customHeight="1">
      <c r="A3" s="1"/>
      <c r="M3" s="70" t="s">
        <v>72</v>
      </c>
      <c r="N3" s="71"/>
      <c r="O3" s="70"/>
    </row>
    <row r="4" spans="1:15" ht="14.25" customHeight="1">
      <c r="A4" s="1"/>
      <c r="M4" s="72" t="s">
        <v>73</v>
      </c>
      <c r="N4" s="71"/>
      <c r="O4" s="70"/>
    </row>
    <row r="5" spans="1:15" ht="15.75">
      <c r="A5" s="1"/>
      <c r="M5" s="72" t="s">
        <v>75</v>
      </c>
      <c r="N5" s="71"/>
      <c r="O5" s="70"/>
    </row>
    <row r="6" spans="1:15" ht="12.75">
      <c r="A6" s="1"/>
      <c r="J6" s="55"/>
      <c r="K6" s="55"/>
      <c r="L6" s="55"/>
      <c r="M6" s="55"/>
      <c r="N6" s="55"/>
      <c r="O6" s="55"/>
    </row>
    <row r="7" spans="1:15" ht="17.25" customHeight="1">
      <c r="A7" s="81" t="s">
        <v>66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4.25" customHeight="1">
      <c r="A8" s="81" t="s">
        <v>11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ht="15.75">
      <c r="A9" s="2"/>
      <c r="O9" s="5" t="s">
        <v>19</v>
      </c>
    </row>
    <row r="10" spans="1:15" ht="27" customHeight="1">
      <c r="A10" s="78" t="s">
        <v>0</v>
      </c>
      <c r="B10" s="73" t="s">
        <v>14</v>
      </c>
      <c r="C10" s="73" t="s">
        <v>1</v>
      </c>
      <c r="D10" s="73"/>
      <c r="E10" s="73"/>
      <c r="F10" s="73"/>
      <c r="G10" s="73"/>
      <c r="H10" s="78" t="s">
        <v>2</v>
      </c>
      <c r="I10" s="78"/>
      <c r="J10" s="78"/>
      <c r="K10" s="78"/>
      <c r="L10" s="78"/>
      <c r="M10" s="78"/>
      <c r="N10" s="78"/>
      <c r="O10" s="78"/>
    </row>
    <row r="11" spans="1:15" ht="20.25" customHeight="1">
      <c r="A11" s="78"/>
      <c r="B11" s="73"/>
      <c r="C11" s="73" t="s">
        <v>3</v>
      </c>
      <c r="D11" s="73"/>
      <c r="E11" s="73" t="s">
        <v>4</v>
      </c>
      <c r="F11" s="73"/>
      <c r="G11" s="82" t="s">
        <v>5</v>
      </c>
      <c r="H11" s="79" t="s">
        <v>3</v>
      </c>
      <c r="I11" s="58"/>
      <c r="J11" s="78" t="s">
        <v>64</v>
      </c>
      <c r="K11" s="78"/>
      <c r="L11" s="78"/>
      <c r="M11" s="78"/>
      <c r="N11" s="78"/>
      <c r="O11" s="78" t="s">
        <v>5</v>
      </c>
    </row>
    <row r="12" spans="1:15" ht="31.5" customHeight="1">
      <c r="A12" s="78"/>
      <c r="B12" s="73"/>
      <c r="C12" s="73"/>
      <c r="D12" s="73"/>
      <c r="E12" s="11" t="s">
        <v>6</v>
      </c>
      <c r="F12" s="11" t="s">
        <v>7</v>
      </c>
      <c r="G12" s="82"/>
      <c r="H12" s="80"/>
      <c r="I12" s="59"/>
      <c r="J12" s="78"/>
      <c r="K12" s="78"/>
      <c r="L12" s="78"/>
      <c r="M12" s="78" t="s">
        <v>7</v>
      </c>
      <c r="N12" s="78"/>
      <c r="O12" s="78"/>
    </row>
    <row r="13" spans="1:15" ht="15.75" customHeight="1">
      <c r="A13" s="78"/>
      <c r="B13" s="73"/>
      <c r="C13" s="73" t="s">
        <v>8</v>
      </c>
      <c r="D13" s="73"/>
      <c r="E13" s="73"/>
      <c r="F13" s="73"/>
      <c r="G13" s="82"/>
      <c r="H13" s="74" t="s">
        <v>9</v>
      </c>
      <c r="I13" s="75"/>
      <c r="J13" s="75"/>
      <c r="K13" s="75"/>
      <c r="L13" s="75"/>
      <c r="M13" s="75"/>
      <c r="N13" s="76"/>
      <c r="O13" s="78"/>
    </row>
    <row r="14" spans="1:15" ht="159.75" customHeight="1">
      <c r="A14" s="4"/>
      <c r="B14" s="4"/>
      <c r="C14" s="4" t="s">
        <v>67</v>
      </c>
      <c r="D14" s="4"/>
      <c r="E14" s="4" t="s">
        <v>12</v>
      </c>
      <c r="F14" s="4" t="s">
        <v>69</v>
      </c>
      <c r="G14" s="4"/>
      <c r="H14" s="15" t="s">
        <v>34</v>
      </c>
      <c r="I14" s="7" t="s">
        <v>12</v>
      </c>
      <c r="J14" s="14" t="s">
        <v>33</v>
      </c>
      <c r="K14" s="14"/>
      <c r="L14" s="4" t="s">
        <v>18</v>
      </c>
      <c r="M14" s="4"/>
      <c r="N14" s="4"/>
      <c r="O14" s="50"/>
    </row>
    <row r="15" spans="1:15" ht="15.75">
      <c r="A15" s="4">
        <v>1</v>
      </c>
      <c r="B15" s="4">
        <v>2</v>
      </c>
      <c r="C15" s="4">
        <v>3</v>
      </c>
      <c r="D15" s="4">
        <v>4</v>
      </c>
      <c r="E15" s="23">
        <v>5</v>
      </c>
      <c r="F15" s="4">
        <v>6</v>
      </c>
      <c r="G15" s="4">
        <v>7</v>
      </c>
      <c r="H15" s="4">
        <v>8</v>
      </c>
      <c r="I15" s="4"/>
      <c r="J15" s="4">
        <v>9</v>
      </c>
      <c r="K15" s="4">
        <v>10</v>
      </c>
      <c r="L15" s="4"/>
      <c r="M15" s="4">
        <v>11</v>
      </c>
      <c r="N15" s="4">
        <v>12</v>
      </c>
      <c r="O15" s="50">
        <v>13</v>
      </c>
    </row>
    <row r="16" spans="1:15" ht="18.75" customHeight="1">
      <c r="A16" s="23">
        <v>19100000000</v>
      </c>
      <c r="B16" s="24" t="s">
        <v>13</v>
      </c>
      <c r="C16" s="11">
        <v>1161400</v>
      </c>
      <c r="D16" s="11"/>
      <c r="E16" s="23">
        <v>-11549</v>
      </c>
      <c r="F16" s="23">
        <v>-38200</v>
      </c>
      <c r="G16" s="12">
        <f>C16+D16+E16+F16</f>
        <v>1111651</v>
      </c>
      <c r="H16" s="4"/>
      <c r="I16" s="4"/>
      <c r="J16" s="4"/>
      <c r="K16" s="4"/>
      <c r="L16" s="4"/>
      <c r="M16" s="4"/>
      <c r="N16" s="4"/>
      <c r="O16" s="50"/>
    </row>
    <row r="17" spans="1:15" ht="24" customHeight="1">
      <c r="A17" s="20" t="s">
        <v>22</v>
      </c>
      <c r="B17" s="21" t="s">
        <v>23</v>
      </c>
      <c r="C17" s="22"/>
      <c r="D17" s="8"/>
      <c r="E17" s="23">
        <v>142000</v>
      </c>
      <c r="F17" s="9"/>
      <c r="G17" s="12">
        <f aca="true" t="shared" si="0" ref="G17:G29">C17+D17+E17+F17</f>
        <v>142000</v>
      </c>
      <c r="H17" s="11"/>
      <c r="I17" s="11"/>
      <c r="J17" s="11"/>
      <c r="K17" s="11"/>
      <c r="L17" s="11"/>
      <c r="M17" s="11"/>
      <c r="N17" s="11"/>
      <c r="O17" s="51"/>
    </row>
    <row r="18" spans="1:15" ht="33.75" customHeight="1">
      <c r="A18" s="20" t="s">
        <v>20</v>
      </c>
      <c r="B18" s="21" t="s">
        <v>21</v>
      </c>
      <c r="C18" s="11"/>
      <c r="D18" s="11"/>
      <c r="E18" s="22">
        <v>50000</v>
      </c>
      <c r="F18" s="9"/>
      <c r="G18" s="12">
        <f t="shared" si="0"/>
        <v>50000</v>
      </c>
      <c r="H18" s="11"/>
      <c r="I18" s="11"/>
      <c r="J18" s="11"/>
      <c r="K18" s="11"/>
      <c r="L18" s="11"/>
      <c r="M18" s="11"/>
      <c r="N18" s="11"/>
      <c r="O18" s="51"/>
    </row>
    <row r="19" spans="1:15" ht="39.75" customHeight="1">
      <c r="A19" s="20" t="s">
        <v>24</v>
      </c>
      <c r="B19" s="21" t="s">
        <v>25</v>
      </c>
      <c r="C19" s="11"/>
      <c r="D19" s="11"/>
      <c r="E19" s="22">
        <v>5000</v>
      </c>
      <c r="F19" s="9"/>
      <c r="G19" s="12">
        <f t="shared" si="0"/>
        <v>5000</v>
      </c>
      <c r="H19" s="11"/>
      <c r="I19" s="11"/>
      <c r="J19" s="11"/>
      <c r="K19" s="11"/>
      <c r="L19" s="11"/>
      <c r="M19" s="11"/>
      <c r="N19" s="11"/>
      <c r="O19" s="51"/>
    </row>
    <row r="20" spans="1:15" ht="39" customHeight="1" hidden="1">
      <c r="A20" s="20" t="s">
        <v>26</v>
      </c>
      <c r="B20" s="21" t="s">
        <v>27</v>
      </c>
      <c r="C20" s="11"/>
      <c r="D20" s="11"/>
      <c r="E20" s="22"/>
      <c r="F20" s="9"/>
      <c r="G20" s="12">
        <f t="shared" si="0"/>
        <v>0</v>
      </c>
      <c r="H20" s="11"/>
      <c r="I20" s="11"/>
      <c r="J20" s="11"/>
      <c r="K20" s="11"/>
      <c r="L20" s="11"/>
      <c r="M20" s="11"/>
      <c r="N20" s="11"/>
      <c r="O20" s="51"/>
    </row>
    <row r="21" spans="1:15" ht="21.75" customHeight="1" hidden="1">
      <c r="A21" s="23">
        <v>19316540000</v>
      </c>
      <c r="B21" s="24" t="s">
        <v>29</v>
      </c>
      <c r="C21" s="11"/>
      <c r="D21" s="11"/>
      <c r="E21" s="22"/>
      <c r="F21" s="9"/>
      <c r="G21" s="12">
        <f t="shared" si="0"/>
        <v>0</v>
      </c>
      <c r="H21" s="11"/>
      <c r="I21" s="11"/>
      <c r="J21" s="11"/>
      <c r="K21" s="11"/>
      <c r="L21" s="11"/>
      <c r="M21" s="11"/>
      <c r="N21" s="11"/>
      <c r="O21" s="51"/>
    </row>
    <row r="22" spans="1:15" ht="22.5" customHeight="1" hidden="1">
      <c r="A22" s="23">
        <v>19316524000</v>
      </c>
      <c r="B22" s="24" t="s">
        <v>28</v>
      </c>
      <c r="C22" s="11"/>
      <c r="D22" s="11"/>
      <c r="E22" s="22"/>
      <c r="F22" s="9"/>
      <c r="G22" s="12">
        <f t="shared" si="0"/>
        <v>0</v>
      </c>
      <c r="H22" s="11"/>
      <c r="I22" s="11"/>
      <c r="J22" s="11"/>
      <c r="K22" s="11"/>
      <c r="L22" s="11"/>
      <c r="M22" s="11"/>
      <c r="N22" s="11"/>
      <c r="O22" s="51"/>
    </row>
    <row r="23" spans="1:15" ht="21.75" customHeight="1" hidden="1">
      <c r="A23" s="23">
        <v>19316529000</v>
      </c>
      <c r="B23" s="24" t="s">
        <v>30</v>
      </c>
      <c r="C23" s="11"/>
      <c r="D23" s="11"/>
      <c r="E23" s="22"/>
      <c r="F23" s="9"/>
      <c r="G23" s="12">
        <f t="shared" si="0"/>
        <v>0</v>
      </c>
      <c r="H23" s="11"/>
      <c r="I23" s="11"/>
      <c r="J23" s="11"/>
      <c r="K23" s="11"/>
      <c r="L23" s="11"/>
      <c r="M23" s="11"/>
      <c r="N23" s="11"/>
      <c r="O23" s="51"/>
    </row>
    <row r="24" spans="1:15" ht="24" customHeight="1" hidden="1">
      <c r="A24" s="23">
        <v>19316522000</v>
      </c>
      <c r="B24" s="24" t="s">
        <v>31</v>
      </c>
      <c r="C24" s="11"/>
      <c r="D24" s="11"/>
      <c r="E24" s="22"/>
      <c r="F24" s="9"/>
      <c r="G24" s="12">
        <f t="shared" si="0"/>
        <v>0</v>
      </c>
      <c r="H24" s="11"/>
      <c r="I24" s="11"/>
      <c r="J24" s="11"/>
      <c r="K24" s="11"/>
      <c r="L24" s="11"/>
      <c r="M24" s="11"/>
      <c r="N24" s="11"/>
      <c r="O24" s="51"/>
    </row>
    <row r="25" spans="1:15" ht="24" customHeight="1" hidden="1">
      <c r="A25" s="25">
        <v>19316531000</v>
      </c>
      <c r="B25" s="31" t="s">
        <v>54</v>
      </c>
      <c r="C25" s="11"/>
      <c r="D25" s="11"/>
      <c r="E25" s="22"/>
      <c r="F25" s="9"/>
      <c r="G25" s="12">
        <f t="shared" si="0"/>
        <v>0</v>
      </c>
      <c r="H25" s="11"/>
      <c r="I25" s="11"/>
      <c r="J25" s="11"/>
      <c r="K25" s="11"/>
      <c r="L25" s="11"/>
      <c r="M25" s="11"/>
      <c r="N25" s="11"/>
      <c r="O25" s="51"/>
    </row>
    <row r="26" spans="1:15" ht="15.75">
      <c r="A26" s="11"/>
      <c r="B26" s="6" t="s">
        <v>32</v>
      </c>
      <c r="C26" s="13">
        <f>C16+C17+C18+C19</f>
        <v>1161400</v>
      </c>
      <c r="D26" s="13">
        <f>D16+D17+D18+D19</f>
        <v>0</v>
      </c>
      <c r="E26" s="13">
        <f>E16+E17+E18+E19</f>
        <v>185451</v>
      </c>
      <c r="F26" s="13">
        <f>F16+F17+F18+F19</f>
        <v>-38200</v>
      </c>
      <c r="G26" s="12">
        <f t="shared" si="0"/>
        <v>1308651</v>
      </c>
      <c r="H26" s="25"/>
      <c r="I26" s="25"/>
      <c r="J26" s="26"/>
      <c r="K26" s="26"/>
      <c r="L26" s="26"/>
      <c r="M26" s="25"/>
      <c r="N26" s="25"/>
      <c r="O26" s="52"/>
    </row>
    <row r="27" spans="1:15" ht="48" customHeight="1" hidden="1">
      <c r="A27" s="11"/>
      <c r="B27" s="11"/>
      <c r="C27" s="25"/>
      <c r="D27" s="25"/>
      <c r="E27" s="25"/>
      <c r="F27" s="10"/>
      <c r="G27" s="12">
        <f t="shared" si="0"/>
        <v>0</v>
      </c>
      <c r="H27" s="27"/>
      <c r="I27" s="27"/>
      <c r="J27" s="26"/>
      <c r="K27" s="26"/>
      <c r="L27" s="26"/>
      <c r="M27" s="25"/>
      <c r="N27" s="25"/>
      <c r="O27" s="52"/>
    </row>
    <row r="28" spans="1:15" ht="26.25" customHeight="1" hidden="1">
      <c r="A28" s="13"/>
      <c r="B28" s="28"/>
      <c r="C28" s="13"/>
      <c r="D28" s="17"/>
      <c r="E28" s="18"/>
      <c r="F28" s="17"/>
      <c r="G28" s="12">
        <f t="shared" si="0"/>
        <v>0</v>
      </c>
      <c r="H28" s="27"/>
      <c r="I28" s="27"/>
      <c r="J28" s="26"/>
      <c r="K28" s="26"/>
      <c r="L28" s="26"/>
      <c r="M28" s="25"/>
      <c r="N28" s="25"/>
      <c r="O28" s="52"/>
    </row>
    <row r="29" spans="1:15" ht="26.25" customHeight="1" hidden="1">
      <c r="A29" s="25"/>
      <c r="B29" s="19" t="s">
        <v>17</v>
      </c>
      <c r="C29" s="25"/>
      <c r="D29" s="29"/>
      <c r="E29" s="30"/>
      <c r="F29" s="29"/>
      <c r="G29" s="12">
        <f t="shared" si="0"/>
        <v>0</v>
      </c>
      <c r="H29" s="27"/>
      <c r="I29" s="27"/>
      <c r="J29" s="26"/>
      <c r="K29" s="26"/>
      <c r="L29" s="8"/>
      <c r="M29" s="25"/>
      <c r="N29" s="25"/>
      <c r="O29" s="53" t="e">
        <f>#REF!+J29+K29+L29</f>
        <v>#REF!</v>
      </c>
    </row>
    <row r="30" spans="1:15" ht="21" customHeight="1">
      <c r="A30" s="23">
        <v>19100000000</v>
      </c>
      <c r="B30" s="24" t="s">
        <v>13</v>
      </c>
      <c r="C30" s="25"/>
      <c r="D30" s="29"/>
      <c r="E30" s="30"/>
      <c r="F30" s="29"/>
      <c r="G30" s="9"/>
      <c r="H30" s="27"/>
      <c r="I30" s="27">
        <v>121000</v>
      </c>
      <c r="J30" s="41"/>
      <c r="K30" s="41"/>
      <c r="L30" s="16"/>
      <c r="M30" s="16"/>
      <c r="N30" s="16"/>
      <c r="O30" s="54">
        <f>H30+I30+J30</f>
        <v>121000</v>
      </c>
    </row>
    <row r="31" spans="1:15" ht="19.5" customHeight="1">
      <c r="A31" s="20" t="s">
        <v>22</v>
      </c>
      <c r="B31" s="21" t="s">
        <v>23</v>
      </c>
      <c r="C31" s="25"/>
      <c r="D31" s="29"/>
      <c r="E31" s="30"/>
      <c r="F31" s="29"/>
      <c r="G31" s="9"/>
      <c r="H31" s="27"/>
      <c r="I31" s="27"/>
      <c r="J31" s="41">
        <v>10000</v>
      </c>
      <c r="K31" s="42"/>
      <c r="L31" s="26"/>
      <c r="M31" s="25"/>
      <c r="N31" s="25"/>
      <c r="O31" s="54">
        <f aca="true" t="shared" si="1" ref="O31:O68">H31+I31+J31</f>
        <v>10000</v>
      </c>
    </row>
    <row r="32" spans="1:15" ht="33" customHeight="1" hidden="1">
      <c r="A32" s="20" t="s">
        <v>20</v>
      </c>
      <c r="B32" s="21" t="s">
        <v>21</v>
      </c>
      <c r="C32" s="25"/>
      <c r="D32" s="29"/>
      <c r="E32" s="30"/>
      <c r="F32" s="29"/>
      <c r="G32" s="9"/>
      <c r="H32" s="27"/>
      <c r="I32" s="27"/>
      <c r="J32" s="41"/>
      <c r="K32" s="42"/>
      <c r="L32" s="26"/>
      <c r="M32" s="25"/>
      <c r="N32" s="25"/>
      <c r="O32" s="54">
        <f t="shared" si="1"/>
        <v>0</v>
      </c>
    </row>
    <row r="33" spans="1:15" ht="22.5" customHeight="1" hidden="1">
      <c r="A33" s="25">
        <v>19316501000</v>
      </c>
      <c r="B33" s="31" t="s">
        <v>35</v>
      </c>
      <c r="C33" s="25"/>
      <c r="D33" s="25"/>
      <c r="E33" s="25"/>
      <c r="F33" s="25"/>
      <c r="G33" s="32"/>
      <c r="H33" s="27"/>
      <c r="I33" s="27"/>
      <c r="J33" s="41"/>
      <c r="K33" s="41"/>
      <c r="L33" s="16"/>
      <c r="M33" s="25"/>
      <c r="N33" s="25"/>
      <c r="O33" s="54">
        <f t="shared" si="1"/>
        <v>0</v>
      </c>
    </row>
    <row r="34" spans="1:15" ht="18.75" customHeight="1">
      <c r="A34" s="25">
        <v>19316502000</v>
      </c>
      <c r="B34" s="31" t="s">
        <v>36</v>
      </c>
      <c r="C34" s="25"/>
      <c r="D34" s="25"/>
      <c r="E34" s="25"/>
      <c r="F34" s="25"/>
      <c r="G34" s="32"/>
      <c r="H34" s="61">
        <v>56000</v>
      </c>
      <c r="I34" s="27"/>
      <c r="J34" s="43"/>
      <c r="K34" s="43"/>
      <c r="L34" s="33"/>
      <c r="M34" s="25"/>
      <c r="N34" s="25"/>
      <c r="O34" s="54">
        <f t="shared" si="1"/>
        <v>56000</v>
      </c>
    </row>
    <row r="35" spans="1:15" ht="18.75" customHeight="1">
      <c r="A35" s="25">
        <v>19316503000</v>
      </c>
      <c r="B35" s="31" t="s">
        <v>37</v>
      </c>
      <c r="C35" s="25"/>
      <c r="D35" s="25"/>
      <c r="E35" s="25"/>
      <c r="F35" s="25"/>
      <c r="G35" s="32"/>
      <c r="H35" s="27"/>
      <c r="I35" s="27">
        <v>-50000</v>
      </c>
      <c r="J35" s="44"/>
      <c r="K35" s="44"/>
      <c r="L35" s="34"/>
      <c r="M35" s="25"/>
      <c r="N35" s="25"/>
      <c r="O35" s="54">
        <f t="shared" si="1"/>
        <v>-50000</v>
      </c>
    </row>
    <row r="36" spans="1:15" ht="22.5" customHeight="1">
      <c r="A36" s="25">
        <v>19316505000</v>
      </c>
      <c r="B36" s="31" t="s">
        <v>38</v>
      </c>
      <c r="C36" s="25"/>
      <c r="D36" s="25"/>
      <c r="E36" s="25"/>
      <c r="F36" s="25"/>
      <c r="G36" s="32"/>
      <c r="H36" s="27">
        <v>74200</v>
      </c>
      <c r="I36" s="27"/>
      <c r="J36" s="44"/>
      <c r="K36" s="44"/>
      <c r="L36" s="34"/>
      <c r="M36" s="25"/>
      <c r="N36" s="25"/>
      <c r="O36" s="54">
        <f t="shared" si="1"/>
        <v>74200</v>
      </c>
    </row>
    <row r="37" spans="1:15" ht="30" customHeight="1" hidden="1">
      <c r="A37" s="25">
        <v>19316507000</v>
      </c>
      <c r="B37" s="31" t="s">
        <v>39</v>
      </c>
      <c r="C37" s="25"/>
      <c r="D37" s="25"/>
      <c r="E37" s="25"/>
      <c r="F37" s="25"/>
      <c r="G37" s="32"/>
      <c r="H37" s="27"/>
      <c r="I37" s="27"/>
      <c r="J37" s="44"/>
      <c r="K37" s="44"/>
      <c r="L37" s="34"/>
      <c r="M37" s="25"/>
      <c r="N37" s="25"/>
      <c r="O37" s="54">
        <f t="shared" si="1"/>
        <v>0</v>
      </c>
    </row>
    <row r="38" spans="1:15" ht="21" customHeight="1">
      <c r="A38" s="25">
        <v>19316509000</v>
      </c>
      <c r="B38" s="31" t="s">
        <v>40</v>
      </c>
      <c r="C38" s="25"/>
      <c r="D38" s="25"/>
      <c r="E38" s="25"/>
      <c r="F38" s="25"/>
      <c r="G38" s="32"/>
      <c r="H38" s="27"/>
      <c r="I38" s="27">
        <v>30000</v>
      </c>
      <c r="J38" s="44"/>
      <c r="K38" s="44"/>
      <c r="L38" s="34"/>
      <c r="M38" s="25"/>
      <c r="N38" s="25"/>
      <c r="O38" s="54">
        <f t="shared" si="1"/>
        <v>30000</v>
      </c>
    </row>
    <row r="39" spans="1:15" ht="19.5" customHeight="1" hidden="1">
      <c r="A39" s="25">
        <v>19316510000</v>
      </c>
      <c r="B39" s="31" t="s">
        <v>15</v>
      </c>
      <c r="C39" s="25"/>
      <c r="D39" s="25"/>
      <c r="E39" s="25"/>
      <c r="F39" s="25"/>
      <c r="G39" s="32"/>
      <c r="H39" s="27"/>
      <c r="I39" s="27"/>
      <c r="J39" s="44"/>
      <c r="K39" s="44"/>
      <c r="L39" s="34"/>
      <c r="M39" s="25"/>
      <c r="N39" s="25"/>
      <c r="O39" s="54">
        <f t="shared" si="1"/>
        <v>0</v>
      </c>
    </row>
    <row r="40" spans="1:15" ht="20.25" customHeight="1">
      <c r="A40" s="25">
        <v>19316511000</v>
      </c>
      <c r="B40" s="31" t="s">
        <v>41</v>
      </c>
      <c r="C40" s="25"/>
      <c r="D40" s="25"/>
      <c r="E40" s="25"/>
      <c r="F40" s="25"/>
      <c r="G40" s="32"/>
      <c r="H40" s="27"/>
      <c r="I40" s="27">
        <v>4000</v>
      </c>
      <c r="J40" s="44"/>
      <c r="K40" s="44"/>
      <c r="L40" s="34"/>
      <c r="M40" s="25"/>
      <c r="N40" s="25"/>
      <c r="O40" s="54">
        <f t="shared" si="1"/>
        <v>4000</v>
      </c>
    </row>
    <row r="41" spans="1:15" ht="21.75" customHeight="1">
      <c r="A41" s="25">
        <v>19316512000</v>
      </c>
      <c r="B41" s="31" t="s">
        <v>42</v>
      </c>
      <c r="C41" s="25"/>
      <c r="D41" s="25"/>
      <c r="E41" s="25"/>
      <c r="F41" s="25"/>
      <c r="G41" s="32"/>
      <c r="H41" s="27"/>
      <c r="I41" s="27">
        <v>39000</v>
      </c>
      <c r="J41" s="44"/>
      <c r="K41" s="44"/>
      <c r="L41" s="34"/>
      <c r="M41" s="25"/>
      <c r="N41" s="25"/>
      <c r="O41" s="54">
        <f t="shared" si="1"/>
        <v>39000</v>
      </c>
    </row>
    <row r="42" spans="1:15" ht="22.5" customHeight="1">
      <c r="A42" s="25">
        <v>19316513000</v>
      </c>
      <c r="B42" s="31" t="s">
        <v>43</v>
      </c>
      <c r="C42" s="25"/>
      <c r="D42" s="25"/>
      <c r="E42" s="25"/>
      <c r="F42" s="25"/>
      <c r="G42" s="32"/>
      <c r="H42" s="61">
        <v>110000</v>
      </c>
      <c r="I42" s="27"/>
      <c r="J42" s="44"/>
      <c r="K42" s="44"/>
      <c r="L42" s="34"/>
      <c r="M42" s="25"/>
      <c r="N42" s="25"/>
      <c r="O42" s="54">
        <f t="shared" si="1"/>
        <v>110000</v>
      </c>
    </row>
    <row r="43" spans="1:15" ht="24" customHeight="1">
      <c r="A43" s="25">
        <v>19316515000</v>
      </c>
      <c r="B43" s="31" t="s">
        <v>44</v>
      </c>
      <c r="C43" s="25"/>
      <c r="D43" s="25"/>
      <c r="E43" s="25"/>
      <c r="F43" s="25"/>
      <c r="G43" s="32"/>
      <c r="H43" s="27"/>
      <c r="I43" s="27">
        <v>80000</v>
      </c>
      <c r="J43" s="44"/>
      <c r="K43" s="44"/>
      <c r="L43" s="34"/>
      <c r="M43" s="25"/>
      <c r="N43" s="25"/>
      <c r="O43" s="54">
        <f t="shared" si="1"/>
        <v>80000</v>
      </c>
    </row>
    <row r="44" spans="1:15" ht="30" customHeight="1">
      <c r="A44" s="25">
        <v>19316516000</v>
      </c>
      <c r="B44" s="31" t="s">
        <v>45</v>
      </c>
      <c r="C44" s="25"/>
      <c r="D44" s="25"/>
      <c r="E44" s="25"/>
      <c r="F44" s="25"/>
      <c r="G44" s="32"/>
      <c r="H44" s="27">
        <v>74100</v>
      </c>
      <c r="I44" s="27">
        <v>4000</v>
      </c>
      <c r="J44" s="44"/>
      <c r="K44" s="44"/>
      <c r="L44" s="34"/>
      <c r="M44" s="34"/>
      <c r="N44" s="34"/>
      <c r="O44" s="54">
        <f t="shared" si="1"/>
        <v>78100</v>
      </c>
    </row>
    <row r="45" spans="1:15" ht="26.25" customHeight="1" hidden="1">
      <c r="A45" s="25"/>
      <c r="B45" s="31" t="s">
        <v>68</v>
      </c>
      <c r="C45" s="25"/>
      <c r="D45" s="25"/>
      <c r="E45" s="25"/>
      <c r="F45" s="25"/>
      <c r="G45" s="32"/>
      <c r="H45" s="27"/>
      <c r="I45" s="27"/>
      <c r="J45" s="44"/>
      <c r="K45" s="44"/>
      <c r="L45" s="34"/>
      <c r="M45" s="25"/>
      <c r="N45" s="25"/>
      <c r="O45" s="54">
        <f t="shared" si="1"/>
        <v>0</v>
      </c>
    </row>
    <row r="46" spans="1:15" ht="15.75" customHeight="1" hidden="1">
      <c r="A46" s="25"/>
      <c r="B46" s="31" t="s">
        <v>16</v>
      </c>
      <c r="C46" s="25"/>
      <c r="D46" s="25"/>
      <c r="E46" s="25"/>
      <c r="F46" s="25"/>
      <c r="G46" s="32"/>
      <c r="H46" s="27"/>
      <c r="I46" s="27"/>
      <c r="J46" s="44"/>
      <c r="K46" s="44"/>
      <c r="L46" s="34"/>
      <c r="M46" s="25"/>
      <c r="N46" s="25"/>
      <c r="O46" s="54">
        <f t="shared" si="1"/>
        <v>0</v>
      </c>
    </row>
    <row r="47" spans="1:15" ht="23.25" customHeight="1" hidden="1">
      <c r="A47" s="25">
        <v>19316520000</v>
      </c>
      <c r="B47" s="31" t="s">
        <v>46</v>
      </c>
      <c r="C47" s="25"/>
      <c r="D47" s="25"/>
      <c r="E47" s="25"/>
      <c r="F47" s="25"/>
      <c r="G47" s="32"/>
      <c r="H47" s="27"/>
      <c r="I47" s="27"/>
      <c r="J47" s="44"/>
      <c r="K47" s="44"/>
      <c r="L47" s="34"/>
      <c r="M47" s="25"/>
      <c r="N47" s="25"/>
      <c r="O47" s="54">
        <f t="shared" si="1"/>
        <v>0</v>
      </c>
    </row>
    <row r="48" spans="1:15" ht="21.75" customHeight="1">
      <c r="A48" s="25">
        <v>19316521000</v>
      </c>
      <c r="B48" s="31" t="s">
        <v>47</v>
      </c>
      <c r="C48" s="25"/>
      <c r="D48" s="25"/>
      <c r="E48" s="25"/>
      <c r="F48" s="25"/>
      <c r="G48" s="32"/>
      <c r="H48" s="27"/>
      <c r="I48" s="27">
        <v>100000</v>
      </c>
      <c r="J48" s="44"/>
      <c r="K48" s="44"/>
      <c r="L48" s="34"/>
      <c r="M48" s="25"/>
      <c r="N48" s="25"/>
      <c r="O48" s="54">
        <f t="shared" si="1"/>
        <v>100000</v>
      </c>
    </row>
    <row r="49" spans="1:15" ht="21" customHeight="1" hidden="1">
      <c r="A49" s="25">
        <v>19316522000</v>
      </c>
      <c r="B49" s="31" t="s">
        <v>48</v>
      </c>
      <c r="C49" s="25"/>
      <c r="D49" s="25"/>
      <c r="E49" s="25"/>
      <c r="F49" s="25"/>
      <c r="G49" s="32"/>
      <c r="H49" s="27"/>
      <c r="I49" s="27"/>
      <c r="J49" s="45"/>
      <c r="K49" s="45"/>
      <c r="L49" s="35"/>
      <c r="M49" s="25"/>
      <c r="N49" s="25"/>
      <c r="O49" s="54">
        <f t="shared" si="1"/>
        <v>0</v>
      </c>
    </row>
    <row r="50" spans="1:15" ht="15" customHeight="1">
      <c r="A50" s="25">
        <v>19316523000</v>
      </c>
      <c r="B50" s="31" t="s">
        <v>49</v>
      </c>
      <c r="C50" s="25"/>
      <c r="D50" s="25"/>
      <c r="E50" s="25"/>
      <c r="F50" s="25"/>
      <c r="G50" s="32"/>
      <c r="H50" s="27"/>
      <c r="I50" s="27">
        <v>30000</v>
      </c>
      <c r="J50" s="46"/>
      <c r="K50" s="46"/>
      <c r="L50" s="36"/>
      <c r="M50" s="25"/>
      <c r="N50" s="25"/>
      <c r="O50" s="54">
        <f t="shared" si="1"/>
        <v>30000</v>
      </c>
    </row>
    <row r="51" spans="1:15" ht="20.25" customHeight="1">
      <c r="A51" s="25">
        <v>19316524000</v>
      </c>
      <c r="B51" s="31" t="s">
        <v>28</v>
      </c>
      <c r="C51" s="25"/>
      <c r="D51" s="25"/>
      <c r="E51" s="25"/>
      <c r="F51" s="25"/>
      <c r="G51" s="32"/>
      <c r="H51" s="27"/>
      <c r="I51" s="27">
        <v>4000</v>
      </c>
      <c r="J51" s="46"/>
      <c r="K51" s="46"/>
      <c r="L51" s="36"/>
      <c r="M51" s="25"/>
      <c r="N51" s="25"/>
      <c r="O51" s="54">
        <f t="shared" si="1"/>
        <v>4000</v>
      </c>
    </row>
    <row r="52" spans="1:15" ht="31.5" customHeight="1">
      <c r="A52" s="25">
        <v>19316525000</v>
      </c>
      <c r="B52" s="31" t="s">
        <v>50</v>
      </c>
      <c r="C52" s="25"/>
      <c r="D52" s="25"/>
      <c r="E52" s="25"/>
      <c r="F52" s="25"/>
      <c r="G52" s="32"/>
      <c r="H52" s="27"/>
      <c r="I52" s="27">
        <v>60000</v>
      </c>
      <c r="J52" s="46"/>
      <c r="K52" s="46"/>
      <c r="L52" s="36"/>
      <c r="M52" s="25"/>
      <c r="N52" s="25"/>
      <c r="O52" s="54">
        <f t="shared" si="1"/>
        <v>60000</v>
      </c>
    </row>
    <row r="53" spans="1:15" ht="18.75" customHeight="1">
      <c r="A53" s="25">
        <v>19316528000</v>
      </c>
      <c r="B53" s="31" t="s">
        <v>51</v>
      </c>
      <c r="C53" s="25"/>
      <c r="D53" s="25"/>
      <c r="E53" s="25"/>
      <c r="F53" s="25"/>
      <c r="G53" s="32"/>
      <c r="H53" s="27"/>
      <c r="I53" s="27">
        <v>60600</v>
      </c>
      <c r="J53" s="46">
        <v>-10000</v>
      </c>
      <c r="K53" s="46"/>
      <c r="L53" s="36"/>
      <c r="M53" s="25"/>
      <c r="N53" s="25"/>
      <c r="O53" s="54">
        <f t="shared" si="1"/>
        <v>50600</v>
      </c>
    </row>
    <row r="54" spans="1:15" ht="19.5" customHeight="1">
      <c r="A54" s="25">
        <v>19316529000</v>
      </c>
      <c r="B54" s="31" t="s">
        <v>52</v>
      </c>
      <c r="C54" s="25"/>
      <c r="D54" s="25"/>
      <c r="E54" s="25"/>
      <c r="F54" s="25"/>
      <c r="G54" s="32"/>
      <c r="H54" s="27"/>
      <c r="I54" s="27">
        <v>20000</v>
      </c>
      <c r="J54" s="46"/>
      <c r="K54" s="46"/>
      <c r="L54" s="36"/>
      <c r="M54" s="25"/>
      <c r="N54" s="25"/>
      <c r="O54" s="54">
        <f t="shared" si="1"/>
        <v>20000</v>
      </c>
    </row>
    <row r="55" spans="1:15" ht="19.5" customHeight="1" hidden="1">
      <c r="A55" s="25"/>
      <c r="B55" s="31" t="s">
        <v>53</v>
      </c>
      <c r="C55" s="25"/>
      <c r="D55" s="25"/>
      <c r="E55" s="25"/>
      <c r="F55" s="25"/>
      <c r="G55" s="32"/>
      <c r="H55" s="27"/>
      <c r="I55" s="27"/>
      <c r="J55" s="46"/>
      <c r="K55" s="46"/>
      <c r="L55" s="36"/>
      <c r="M55" s="25"/>
      <c r="N55" s="25"/>
      <c r="O55" s="54">
        <f t="shared" si="1"/>
        <v>0</v>
      </c>
    </row>
    <row r="56" spans="1:15" ht="22.5" customHeight="1">
      <c r="A56" s="62">
        <v>19316530000</v>
      </c>
      <c r="B56" s="63" t="s">
        <v>53</v>
      </c>
      <c r="C56" s="25"/>
      <c r="D56" s="25"/>
      <c r="E56" s="25"/>
      <c r="F56" s="25"/>
      <c r="G56" s="32"/>
      <c r="H56" s="27">
        <v>85500</v>
      </c>
      <c r="I56" s="27"/>
      <c r="J56" s="46"/>
      <c r="K56" s="46"/>
      <c r="L56" s="36"/>
      <c r="M56" s="25"/>
      <c r="N56" s="25"/>
      <c r="O56" s="54">
        <f t="shared" si="1"/>
        <v>85500</v>
      </c>
    </row>
    <row r="57" spans="1:15" ht="24.75" customHeight="1">
      <c r="A57" s="25">
        <v>19316532000</v>
      </c>
      <c r="B57" s="31" t="s">
        <v>55</v>
      </c>
      <c r="C57" s="25"/>
      <c r="D57" s="25"/>
      <c r="E57" s="25"/>
      <c r="F57" s="25"/>
      <c r="G57" s="32"/>
      <c r="H57" s="27"/>
      <c r="I57" s="27">
        <v>126400</v>
      </c>
      <c r="J57" s="46"/>
      <c r="K57" s="46"/>
      <c r="L57" s="36"/>
      <c r="M57" s="25"/>
      <c r="N57" s="25"/>
      <c r="O57" s="54">
        <f t="shared" si="1"/>
        <v>126400</v>
      </c>
    </row>
    <row r="58" spans="1:15" ht="33.75" customHeight="1">
      <c r="A58" s="25">
        <v>19316533000</v>
      </c>
      <c r="B58" s="31" t="s">
        <v>56</v>
      </c>
      <c r="C58" s="25"/>
      <c r="D58" s="25"/>
      <c r="E58" s="25"/>
      <c r="F58" s="25"/>
      <c r="G58" s="32"/>
      <c r="H58" s="27"/>
      <c r="I58" s="27">
        <v>46500</v>
      </c>
      <c r="J58" s="45"/>
      <c r="K58" s="45"/>
      <c r="L58" s="37"/>
      <c r="M58" s="25"/>
      <c r="N58" s="25"/>
      <c r="O58" s="54">
        <f t="shared" si="1"/>
        <v>46500</v>
      </c>
    </row>
    <row r="59" spans="1:15" ht="22.5" customHeight="1">
      <c r="A59" s="25">
        <v>19316535000</v>
      </c>
      <c r="B59" s="31" t="s">
        <v>57</v>
      </c>
      <c r="C59" s="25"/>
      <c r="D59" s="25"/>
      <c r="E59" s="25"/>
      <c r="F59" s="25"/>
      <c r="G59" s="32"/>
      <c r="H59" s="27"/>
      <c r="I59" s="27">
        <v>166400</v>
      </c>
      <c r="J59" s="46"/>
      <c r="K59" s="46"/>
      <c r="L59" s="36"/>
      <c r="M59" s="25"/>
      <c r="N59" s="25"/>
      <c r="O59" s="54">
        <f t="shared" si="1"/>
        <v>166400</v>
      </c>
    </row>
    <row r="60" spans="1:15" ht="19.5" customHeight="1">
      <c r="A60" s="25">
        <v>19316537000</v>
      </c>
      <c r="B60" s="31" t="s">
        <v>58</v>
      </c>
      <c r="C60" s="25"/>
      <c r="D60" s="25"/>
      <c r="E60" s="25"/>
      <c r="F60" s="25"/>
      <c r="G60" s="32"/>
      <c r="H60" s="27"/>
      <c r="I60" s="27">
        <v>60000</v>
      </c>
      <c r="J60" s="46"/>
      <c r="K60" s="46"/>
      <c r="L60" s="36"/>
      <c r="M60" s="25"/>
      <c r="N60" s="25"/>
      <c r="O60" s="54">
        <f t="shared" si="1"/>
        <v>60000</v>
      </c>
    </row>
    <row r="61" spans="1:15" ht="21.75" customHeight="1">
      <c r="A61" s="25">
        <v>19316539000</v>
      </c>
      <c r="B61" s="31" t="s">
        <v>59</v>
      </c>
      <c r="C61" s="25"/>
      <c r="D61" s="25"/>
      <c r="E61" s="25"/>
      <c r="F61" s="25"/>
      <c r="G61" s="32"/>
      <c r="H61" s="61">
        <v>45000</v>
      </c>
      <c r="I61" s="27"/>
      <c r="J61" s="47"/>
      <c r="K61" s="47"/>
      <c r="L61" s="38"/>
      <c r="M61" s="25"/>
      <c r="N61" s="25"/>
      <c r="O61" s="54">
        <f t="shared" si="1"/>
        <v>45000</v>
      </c>
    </row>
    <row r="62" spans="1:15" ht="25.5" customHeight="1">
      <c r="A62" s="25">
        <v>19316540000</v>
      </c>
      <c r="B62" s="31" t="s">
        <v>60</v>
      </c>
      <c r="C62" s="25"/>
      <c r="D62" s="25"/>
      <c r="E62" s="25"/>
      <c r="F62" s="25"/>
      <c r="G62" s="32"/>
      <c r="H62" s="27"/>
      <c r="I62" s="27">
        <v>10000</v>
      </c>
      <c r="J62" s="47"/>
      <c r="K62" s="47"/>
      <c r="L62" s="38"/>
      <c r="M62" s="25"/>
      <c r="N62" s="25"/>
      <c r="O62" s="54">
        <f t="shared" si="1"/>
        <v>10000</v>
      </c>
    </row>
    <row r="63" spans="1:15" ht="31.5">
      <c r="A63" s="25">
        <v>19316541000</v>
      </c>
      <c r="B63" s="31" t="s">
        <v>61</v>
      </c>
      <c r="C63" s="25"/>
      <c r="D63" s="25"/>
      <c r="E63" s="25"/>
      <c r="F63" s="25"/>
      <c r="G63" s="32"/>
      <c r="H63" s="27"/>
      <c r="I63" s="27">
        <v>125000</v>
      </c>
      <c r="J63" s="47"/>
      <c r="K63" s="47"/>
      <c r="L63" s="38"/>
      <c r="M63" s="25"/>
      <c r="N63" s="25"/>
      <c r="O63" s="54">
        <f t="shared" si="1"/>
        <v>125000</v>
      </c>
    </row>
    <row r="64" spans="1:15" ht="12.75" customHeight="1" hidden="1">
      <c r="A64" s="25">
        <v>19316542000</v>
      </c>
      <c r="B64" s="31" t="s">
        <v>62</v>
      </c>
      <c r="C64" s="25"/>
      <c r="D64" s="25"/>
      <c r="E64" s="25"/>
      <c r="F64" s="25"/>
      <c r="G64" s="32"/>
      <c r="H64" s="27"/>
      <c r="I64" s="27"/>
      <c r="J64" s="47"/>
      <c r="K64" s="47"/>
      <c r="L64" s="38"/>
      <c r="M64" s="25"/>
      <c r="N64" s="25"/>
      <c r="O64" s="54">
        <f t="shared" si="1"/>
        <v>0</v>
      </c>
    </row>
    <row r="65" spans="1:15" ht="25.5" customHeight="1">
      <c r="A65" s="25">
        <v>19316543000</v>
      </c>
      <c r="B65" s="31" t="s">
        <v>63</v>
      </c>
      <c r="C65" s="25"/>
      <c r="D65" s="25"/>
      <c r="E65" s="25"/>
      <c r="F65" s="25"/>
      <c r="G65" s="32"/>
      <c r="H65" s="27"/>
      <c r="I65" s="27">
        <v>69600</v>
      </c>
      <c r="J65" s="47"/>
      <c r="K65" s="47"/>
      <c r="L65" s="38"/>
      <c r="M65" s="25"/>
      <c r="N65" s="25"/>
      <c r="O65" s="54">
        <f t="shared" si="1"/>
        <v>69600</v>
      </c>
    </row>
    <row r="66" spans="1:15" ht="15.75" customHeight="1" hidden="1">
      <c r="A66" s="25"/>
      <c r="B66" s="11"/>
      <c r="C66" s="25"/>
      <c r="D66" s="25"/>
      <c r="E66" s="25"/>
      <c r="F66" s="25"/>
      <c r="G66" s="32"/>
      <c r="H66" s="27"/>
      <c r="I66" s="27"/>
      <c r="J66" s="48"/>
      <c r="K66" s="48"/>
      <c r="L66" s="39"/>
      <c r="M66" s="25"/>
      <c r="N66" s="25"/>
      <c r="O66" s="54">
        <f t="shared" si="1"/>
        <v>0</v>
      </c>
    </row>
    <row r="67" spans="1:15" ht="14.25" customHeight="1" hidden="1">
      <c r="A67" s="25"/>
      <c r="B67" s="11"/>
      <c r="C67" s="25"/>
      <c r="D67" s="25"/>
      <c r="E67" s="25"/>
      <c r="F67" s="25"/>
      <c r="G67" s="32"/>
      <c r="H67" s="27"/>
      <c r="I67" s="27"/>
      <c r="J67" s="48"/>
      <c r="K67" s="48"/>
      <c r="L67" s="39"/>
      <c r="M67" s="25"/>
      <c r="N67" s="25"/>
      <c r="O67" s="54">
        <f t="shared" si="1"/>
        <v>0</v>
      </c>
    </row>
    <row r="68" spans="1:15" ht="15.75">
      <c r="A68" s="6"/>
      <c r="B68" s="6" t="s">
        <v>10</v>
      </c>
      <c r="C68" s="13">
        <f>C26</f>
        <v>1161400</v>
      </c>
      <c r="D68" s="17"/>
      <c r="E68" s="17">
        <f>E26</f>
        <v>185451</v>
      </c>
      <c r="F68" s="17">
        <f>F26</f>
        <v>-38200</v>
      </c>
      <c r="G68" s="17">
        <f>G26</f>
        <v>1308651</v>
      </c>
      <c r="H68" s="49">
        <f>SUM(H30:H67)</f>
        <v>444800</v>
      </c>
      <c r="I68" s="49">
        <f>SUM(I30:I67)</f>
        <v>1106500</v>
      </c>
      <c r="J68" s="64">
        <v>0</v>
      </c>
      <c r="K68" s="49">
        <f>SUM(K30:K67)</f>
        <v>0</v>
      </c>
      <c r="L68" s="49">
        <f>SUM(L30:L67)</f>
        <v>0</v>
      </c>
      <c r="M68" s="49">
        <f>SUM(M30:M67)</f>
        <v>0</v>
      </c>
      <c r="N68" s="49">
        <f>SUM(N30:N67)</f>
        <v>0</v>
      </c>
      <c r="O68" s="54">
        <f t="shared" si="1"/>
        <v>1551300</v>
      </c>
    </row>
    <row r="69" spans="1:15" ht="23.25" customHeight="1">
      <c r="A69" s="40"/>
      <c r="B69" s="65"/>
      <c r="C69" s="65"/>
      <c r="D69" s="40"/>
      <c r="E69" s="40"/>
      <c r="F69" s="40"/>
      <c r="G69" s="40"/>
      <c r="H69" s="40"/>
      <c r="I69" s="40"/>
      <c r="J69" s="60"/>
      <c r="K69" s="40"/>
      <c r="L69" s="40"/>
      <c r="M69" s="40"/>
      <c r="N69" s="40"/>
      <c r="O69" s="40"/>
    </row>
    <row r="70" spans="2:17" ht="23.25" customHeight="1">
      <c r="B70" s="77" t="s">
        <v>70</v>
      </c>
      <c r="C70" s="77"/>
      <c r="D70" s="77"/>
      <c r="E70" s="66"/>
      <c r="F70" s="66"/>
      <c r="G70" s="56"/>
      <c r="H70" s="67" t="s">
        <v>74</v>
      </c>
      <c r="I70" s="56"/>
      <c r="J70" s="56"/>
      <c r="K70" s="56"/>
      <c r="L70" s="56"/>
      <c r="M70" s="56"/>
      <c r="N70" s="56"/>
      <c r="O70" s="56"/>
      <c r="P70" s="56"/>
      <c r="Q70" s="56"/>
    </row>
    <row r="71" ht="15.75">
      <c r="B71" s="56" t="s">
        <v>71</v>
      </c>
    </row>
    <row r="72" spans="1:2" ht="15.75">
      <c r="A72" s="3"/>
      <c r="B72" s="57"/>
    </row>
    <row r="73" ht="12.75">
      <c r="A73" s="3"/>
    </row>
  </sheetData>
  <sheetProtection/>
  <mergeCells count="17">
    <mergeCell ref="A7:O7"/>
    <mergeCell ref="A8:O8"/>
    <mergeCell ref="B10:B13"/>
    <mergeCell ref="J12:L12"/>
    <mergeCell ref="A10:A13"/>
    <mergeCell ref="C10:G10"/>
    <mergeCell ref="H10:O10"/>
    <mergeCell ref="C11:D12"/>
    <mergeCell ref="E11:F11"/>
    <mergeCell ref="G11:G13"/>
    <mergeCell ref="C13:F13"/>
    <mergeCell ref="H13:N13"/>
    <mergeCell ref="B70:D70"/>
    <mergeCell ref="O11:O13"/>
    <mergeCell ref="M12:N12"/>
    <mergeCell ref="H11:H12"/>
    <mergeCell ref="J11:N11"/>
  </mergeCells>
  <printOptions horizontalCentered="1" verticalCentered="1"/>
  <pageMargins left="0.2" right="0.2" top="0.2" bottom="0.25" header="0.28" footer="0.31496062992125984"/>
  <pageSetup horizontalDpi="600" verticalDpi="600" orientation="landscape" paperSize="9" scale="58" r:id="rId1"/>
  <headerFooter alignWithMargins="0">
    <oddFooter>&amp;R&amp;P</oddFooter>
  </headerFooter>
  <rowBreaks count="2" manualBreakCount="2">
    <brk id="28" max="14" man="1"/>
    <brk id="71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Customer</cp:lastModifiedBy>
  <cp:lastPrinted>2019-11-21T10:36:23Z</cp:lastPrinted>
  <dcterms:created xsi:type="dcterms:W3CDTF">2018-11-19T09:09:39Z</dcterms:created>
  <dcterms:modified xsi:type="dcterms:W3CDTF">2019-11-21T10:37:14Z</dcterms:modified>
  <cp:category/>
  <cp:version/>
  <cp:contentType/>
  <cp:contentStatus/>
</cp:coreProperties>
</file>