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10920" activeTab="0"/>
  </bookViews>
  <sheets>
    <sheet name="Лист1" sheetId="1" r:id="rId1"/>
  </sheets>
  <definedNames>
    <definedName name="_xlnm.Print_Titles" localSheetId="0">'Лист1'!$9:$14</definedName>
    <definedName name="_xlnm.Print_Area" localSheetId="0">'Лист1'!$A$1:$Q$70</definedName>
  </definedNames>
  <calcPr fullCalcOnLoad="1"/>
</workbook>
</file>

<file path=xl/sharedStrings.xml><?xml version="1.0" encoding="utf-8"?>
<sst xmlns="http://schemas.openxmlformats.org/spreadsheetml/2006/main" count="85" uniqueCount="77">
  <si>
    <t>Код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</si>
  <si>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</si>
  <si>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</si>
  <si>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</si>
  <si>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</si>
  <si>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</si>
  <si>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</si>
  <si>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трансферту**</t>
  </si>
  <si>
    <t>УСЬОГО</t>
  </si>
  <si>
    <t>на 2019 рік</t>
  </si>
  <si>
    <t>Інші субвенції з місцевого бюджету</t>
  </si>
  <si>
    <t>Тернопільський обласний бюджет</t>
  </si>
  <si>
    <t>Найменування бюджету - одержувача / надавача міжбюджетного трансферту</t>
  </si>
  <si>
    <t>Заболотівський сільський бюджет</t>
  </si>
  <si>
    <t>Кривенківський сільський бюджет</t>
  </si>
  <si>
    <t>Милівецький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</si>
  <si>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</si>
  <si>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</si>
  <si>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</si>
  <si>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19506000000</t>
  </si>
  <si>
    <t>Бюджет Заводської селищної об’єднаної територіальної громади</t>
  </si>
  <si>
    <t>19202100000</t>
  </si>
  <si>
    <t>Бюджет міста Чорткова</t>
  </si>
  <si>
    <t>19502000000</t>
  </si>
  <si>
    <t>Бюджет Білобожницької сільської об’єднаної територіальної громади</t>
  </si>
  <si>
    <t>19511000000</t>
  </si>
  <si>
    <t>Бюджет Колиндянської сільської об’єднаної територіальної громади</t>
  </si>
  <si>
    <t>Бюджет Полівецької сільської ради</t>
  </si>
  <si>
    <t>Бюджет Шманьківської сільської  ради</t>
  </si>
  <si>
    <t>Бюджет  Свидівської  сільської ради</t>
  </si>
  <si>
    <t xml:space="preserve">Бюджет Палашівської сільської ради </t>
  </si>
  <si>
    <t xml:space="preserve">РАЗОМ </t>
  </si>
  <si>
    <t>Інші дотації  з місцевого бюджету</t>
  </si>
  <si>
    <t>Бюджет Базарської сільської ради</t>
  </si>
  <si>
    <t>Бюджет Бичківської сільської ради</t>
  </si>
  <si>
    <t>Бюджет Білівської сільської ради</t>
  </si>
  <si>
    <t>Бюджет Босирівської  сільської ради</t>
  </si>
  <si>
    <t>Бюджет Горішньовигнанської сільської ради</t>
  </si>
  <si>
    <t>Бюджет Джуринської сільської ради</t>
  </si>
  <si>
    <t>Бюджет Звиняцької сільської ради</t>
  </si>
  <si>
    <t>Бюджет Капустинської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</si>
  <si>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</si>
  <si>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</si>
  <si>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Мухавської сільської ради</t>
  </si>
  <si>
    <t>Бюджет Нагірянської сільської ради</t>
  </si>
  <si>
    <t>Бюджет Палашівської сільської ради</t>
  </si>
  <si>
    <t>Бюджет Пастушівської сільської ради</t>
  </si>
  <si>
    <t xml:space="preserve">Бюджет Пробіжнянської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</si>
  <si>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</si>
  <si>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</si>
  <si>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Скородинської сільської ради </t>
  </si>
  <si>
    <t xml:space="preserve">Бюджет Сокиринецької сільської ради </t>
  </si>
  <si>
    <t xml:space="preserve">Бюджет Сосулівської сільської ради </t>
  </si>
  <si>
    <t>Бюджет Староягільницької сільської ради</t>
  </si>
  <si>
    <t xml:space="preserve">Бюджет Товстеньківської сільської ради </t>
  </si>
  <si>
    <t xml:space="preserve">Бюджет Улашківської сільської ради </t>
  </si>
  <si>
    <t xml:space="preserve">Бюджет Швайківської сільської ради </t>
  </si>
  <si>
    <t xml:space="preserve">Бюджет Шманьківської сільської ради </t>
  </si>
  <si>
    <t xml:space="preserve">Бюджет Шманьківчицької сільської ради </t>
  </si>
  <si>
    <t xml:space="preserve">Бюджет Шульганівської сільської ради </t>
  </si>
  <si>
    <t xml:space="preserve">Бюджет Ягільницької сільської ради </t>
  </si>
  <si>
    <t xml:space="preserve">субвенції </t>
  </si>
  <si>
    <t xml:space="preserve">Зміни  до міжбюджетних трансфертів </t>
  </si>
  <si>
    <t>Субвенція з місцевого бюджету на здійсненнязаходів щодо соціально-економічного розвитку окремих територій за рахунок залишку коштів відповідної субвенції з державного бюджету 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</si>
  <si>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</si>
  <si>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забезпечення якісної 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</si>
  <si>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Інша субвенція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</si>
  <si>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</si>
  <si>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природнього газу, послуг тепло-, водопостачання і водовідведення, квартирної плати (утримання будинків і споруд і прибудинкових територій), управління багатоквартирним  будинком, поводження з побутовими відходами ( 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</si>
  <si>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Додаток 4</t>
  </si>
  <si>
    <t>районної ради</t>
  </si>
  <si>
    <t>Керуючий справами виконавчого апарату районної ради</t>
  </si>
  <si>
    <t>Т.В.Яблонь</t>
  </si>
  <si>
    <t>35000</t>
  </si>
  <si>
    <t>Бюджет Залісянської сільської ради</t>
  </si>
  <si>
    <t xml:space="preserve">до рішення                                                                                                                                                                                      </t>
  </si>
  <si>
    <t>від 14 червня 2019 р. №539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</si>
</sst>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_-* #,##0.000\ _₴_-;\-* #,##0.000\ _₴_-;_-* &quot;-&quot;??\ _₴_-;_-@_-"/>
    <numFmt numFmtId="185" formatCode="_-* #,##0.0000\ _₴_-;\-* #,##0.0000\ _₴_-;_-* &quot;-&quot;??\ _₴_-;_-@_-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3" fontId="2" fillId="0" borderId="10" xfId="59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83" fontId="2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3" fontId="5" fillId="0" borderId="10" xfId="0" applyNumberFormat="1" applyFont="1" applyBorder="1" applyAlignment="1">
      <alignment vertical="top" wrapText="1"/>
    </xf>
    <xf numFmtId="180" fontId="5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9" fillId="32" borderId="10" xfId="33" applyFont="1" applyFill="1" applyBorder="1" applyAlignment="1">
      <alignment horizontal="right" vertical="center" wrapText="1"/>
      <protection/>
    </xf>
    <xf numFmtId="0" fontId="9" fillId="32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0" fontId="2" fillId="0" borderId="10" xfId="59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181" fontId="9" fillId="0" borderId="10" xfId="0" applyNumberFormat="1" applyFont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183" fontId="2" fillId="0" borderId="10" xfId="59" applyNumberFormat="1" applyFont="1" applyBorder="1" applyAlignment="1">
      <alignment horizontal="right" vertical="top" wrapText="1"/>
    </xf>
    <xf numFmtId="181" fontId="9" fillId="0" borderId="10" xfId="0" applyNumberFormat="1" applyFont="1" applyBorder="1" applyAlignment="1">
      <alignment horizontal="right" wrapText="1"/>
    </xf>
    <xf numFmtId="49" fontId="9" fillId="32" borderId="10" xfId="0" applyNumberFormat="1" applyFont="1" applyFill="1" applyBorder="1" applyAlignment="1">
      <alignment horizontal="right" wrapText="1"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3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180" fontId="5" fillId="0" borderId="10" xfId="59" applyFont="1" applyBorder="1" applyAlignment="1">
      <alignment horizontal="right" vertical="top" wrapText="1"/>
    </xf>
    <xf numFmtId="183" fontId="5" fillId="0" borderId="10" xfId="59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61" zoomScaleSheetLayoutView="61" zoomScalePageLayoutView="0" workbookViewId="0" topLeftCell="A1">
      <selection activeCell="M5" sqref="M5"/>
    </sheetView>
  </sheetViews>
  <sheetFormatPr defaultColWidth="9.140625" defaultRowHeight="12.75"/>
  <cols>
    <col min="1" max="1" width="15.00390625" style="5" customWidth="1"/>
    <col min="2" max="2" width="37.57421875" style="5" customWidth="1"/>
    <col min="3" max="3" width="0.2890625" style="5" hidden="1" customWidth="1"/>
    <col min="4" max="4" width="13.140625" style="5" customWidth="1"/>
    <col min="5" max="5" width="33.57421875" style="5" customWidth="1"/>
    <col min="6" max="6" width="14.28125" style="5" customWidth="1"/>
    <col min="7" max="7" width="11.8515625" style="5" customWidth="1"/>
    <col min="8" max="8" width="13.8515625" style="5" customWidth="1"/>
    <col min="9" max="9" width="16.00390625" style="5" customWidth="1"/>
    <col min="10" max="10" width="19.00390625" style="5" customWidth="1"/>
    <col min="11" max="11" width="14.7109375" style="5" customWidth="1"/>
    <col min="12" max="12" width="14.140625" style="5" customWidth="1"/>
    <col min="13" max="13" width="8.57421875" style="5" customWidth="1"/>
    <col min="14" max="14" width="22.7109375" style="5" hidden="1" customWidth="1"/>
    <col min="15" max="16" width="6.57421875" style="5" customWidth="1"/>
    <col min="17" max="17" width="15.00390625" style="5" customWidth="1"/>
    <col min="18" max="16384" width="9.140625" style="5" customWidth="1"/>
  </cols>
  <sheetData>
    <row r="1" spans="13:17" ht="19.5" customHeight="1">
      <c r="M1" s="54" t="s">
        <v>69</v>
      </c>
      <c r="P1" s="53"/>
      <c r="Q1" s="55"/>
    </row>
    <row r="2" spans="1:13" ht="16.5" customHeight="1">
      <c r="A2" s="1"/>
      <c r="M2" s="54" t="s">
        <v>75</v>
      </c>
    </row>
    <row r="3" spans="1:13" ht="14.25" customHeight="1">
      <c r="A3" s="1"/>
      <c r="M3" s="54" t="s">
        <v>70</v>
      </c>
    </row>
    <row r="4" spans="1:13" ht="14.25" customHeight="1">
      <c r="A4" s="1"/>
      <c r="M4" s="54" t="s">
        <v>76</v>
      </c>
    </row>
    <row r="5" spans="1:17" ht="12.75">
      <c r="A5" s="1"/>
      <c r="L5" s="52"/>
      <c r="M5" s="52"/>
      <c r="N5" s="52"/>
      <c r="O5" s="52"/>
      <c r="P5" s="52"/>
      <c r="Q5" s="52"/>
    </row>
    <row r="6" spans="1:17" ht="18" customHeight="1">
      <c r="A6" s="63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20.25" customHeight="1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.75">
      <c r="A8" s="2"/>
      <c r="Q8" s="5" t="s">
        <v>18</v>
      </c>
    </row>
    <row r="9" spans="1:17" ht="27" customHeight="1">
      <c r="A9" s="65" t="s">
        <v>0</v>
      </c>
      <c r="B9" s="64" t="s">
        <v>12</v>
      </c>
      <c r="C9" s="64"/>
      <c r="D9" s="64"/>
      <c r="E9" s="64"/>
      <c r="F9" s="64"/>
      <c r="G9" s="64"/>
      <c r="H9" s="64"/>
      <c r="I9" s="64"/>
      <c r="J9" s="64"/>
      <c r="K9" s="65" t="s">
        <v>1</v>
      </c>
      <c r="L9" s="65"/>
      <c r="M9" s="65"/>
      <c r="N9" s="65"/>
      <c r="O9" s="65"/>
      <c r="P9" s="65"/>
      <c r="Q9" s="65"/>
    </row>
    <row r="10" spans="1:17" ht="20.25" customHeight="1">
      <c r="A10" s="65"/>
      <c r="B10" s="64"/>
      <c r="C10" s="64"/>
      <c r="D10" s="67" t="s">
        <v>3</v>
      </c>
      <c r="E10" s="69"/>
      <c r="F10" s="69"/>
      <c r="G10" s="69"/>
      <c r="H10" s="69"/>
      <c r="I10" s="68"/>
      <c r="J10" s="66" t="s">
        <v>4</v>
      </c>
      <c r="K10" s="73" t="s">
        <v>2</v>
      </c>
      <c r="L10" s="65" t="s">
        <v>61</v>
      </c>
      <c r="M10" s="65"/>
      <c r="N10" s="65"/>
      <c r="O10" s="65"/>
      <c r="P10" s="65"/>
      <c r="Q10" s="65" t="s">
        <v>4</v>
      </c>
    </row>
    <row r="11" spans="1:17" ht="31.5" customHeight="1">
      <c r="A11" s="65"/>
      <c r="B11" s="64"/>
      <c r="C11" s="64"/>
      <c r="D11" s="57"/>
      <c r="E11" s="57"/>
      <c r="F11" s="57"/>
      <c r="G11" s="67" t="s">
        <v>5</v>
      </c>
      <c r="H11" s="68"/>
      <c r="I11" s="11" t="s">
        <v>6</v>
      </c>
      <c r="J11" s="66"/>
      <c r="K11" s="74"/>
      <c r="L11" s="65"/>
      <c r="M11" s="65"/>
      <c r="N11" s="65"/>
      <c r="O11" s="65" t="s">
        <v>6</v>
      </c>
      <c r="P11" s="65"/>
      <c r="Q11" s="65"/>
    </row>
    <row r="12" spans="1:17" ht="15.75" customHeight="1">
      <c r="A12" s="65"/>
      <c r="B12" s="64"/>
      <c r="C12" s="64"/>
      <c r="D12" s="64"/>
      <c r="E12" s="64"/>
      <c r="F12" s="64"/>
      <c r="G12" s="64"/>
      <c r="H12" s="64"/>
      <c r="I12" s="64"/>
      <c r="J12" s="66"/>
      <c r="K12" s="70" t="s">
        <v>7</v>
      </c>
      <c r="L12" s="71"/>
      <c r="M12" s="71"/>
      <c r="N12" s="71"/>
      <c r="O12" s="71"/>
      <c r="P12" s="72"/>
      <c r="Q12" s="65"/>
    </row>
    <row r="13" spans="1:17" ht="279" customHeight="1">
      <c r="A13" s="4"/>
      <c r="B13" s="4"/>
      <c r="C13" s="4"/>
      <c r="D13" s="7" t="s">
        <v>10</v>
      </c>
      <c r="E13" s="7" t="s">
        <v>68</v>
      </c>
      <c r="F13" s="7" t="s">
        <v>67</v>
      </c>
      <c r="G13" s="7" t="s">
        <v>65</v>
      </c>
      <c r="H13" s="7" t="s">
        <v>64</v>
      </c>
      <c r="I13" s="7" t="s">
        <v>63</v>
      </c>
      <c r="J13" s="4"/>
      <c r="K13" s="58" t="s">
        <v>32</v>
      </c>
      <c r="L13" s="58" t="s">
        <v>66</v>
      </c>
      <c r="M13" s="13"/>
      <c r="N13" s="4" t="s">
        <v>17</v>
      </c>
      <c r="O13" s="4"/>
      <c r="P13" s="4"/>
      <c r="Q13" s="47"/>
    </row>
    <row r="14" spans="1:17" ht="12.75">
      <c r="A14" s="4">
        <v>1</v>
      </c>
      <c r="B14" s="4">
        <v>2</v>
      </c>
      <c r="C14" s="4">
        <v>4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/>
      <c r="O14" s="4">
        <v>13</v>
      </c>
      <c r="P14" s="4">
        <v>14</v>
      </c>
      <c r="Q14" s="4">
        <v>15</v>
      </c>
    </row>
    <row r="15" spans="1:17" ht="18.75" customHeight="1">
      <c r="A15" s="21">
        <v>19100000000</v>
      </c>
      <c r="B15" s="22" t="s">
        <v>11</v>
      </c>
      <c r="C15" s="4"/>
      <c r="D15" s="11">
        <v>5000</v>
      </c>
      <c r="E15" s="11">
        <v>-29466600</v>
      </c>
      <c r="F15" s="11">
        <v>1403425</v>
      </c>
      <c r="G15" s="11">
        <v>38056</v>
      </c>
      <c r="H15" s="59">
        <v>53000</v>
      </c>
      <c r="I15" s="21">
        <v>3150000</v>
      </c>
      <c r="J15" s="60">
        <f>D15+E15+F15+G15+H15+I15</f>
        <v>-24817119</v>
      </c>
      <c r="K15" s="4"/>
      <c r="L15" s="4"/>
      <c r="M15" s="4"/>
      <c r="N15" s="4"/>
      <c r="O15" s="4"/>
      <c r="P15" s="4"/>
      <c r="Q15" s="47"/>
    </row>
    <row r="16" spans="1:17" ht="24" customHeight="1">
      <c r="A16" s="18" t="s">
        <v>21</v>
      </c>
      <c r="B16" s="19" t="s">
        <v>22</v>
      </c>
      <c r="C16" s="8"/>
      <c r="D16" s="8">
        <v>285000</v>
      </c>
      <c r="E16" s="8"/>
      <c r="F16" s="8"/>
      <c r="G16" s="8"/>
      <c r="H16" s="21"/>
      <c r="I16" s="9"/>
      <c r="J16" s="60">
        <f aca="true" t="shared" si="0" ref="J16:J24">D16+E16+F16+G16+H16+I16</f>
        <v>285000</v>
      </c>
      <c r="K16" s="11"/>
      <c r="L16" s="11"/>
      <c r="M16" s="11"/>
      <c r="N16" s="11"/>
      <c r="O16" s="11"/>
      <c r="P16" s="11"/>
      <c r="Q16" s="48"/>
    </row>
    <row r="17" spans="1:17" ht="33.75" customHeight="1" hidden="1">
      <c r="A17" s="18" t="s">
        <v>19</v>
      </c>
      <c r="B17" s="19" t="s">
        <v>20</v>
      </c>
      <c r="C17" s="11"/>
      <c r="D17" s="11"/>
      <c r="E17" s="11"/>
      <c r="F17" s="11"/>
      <c r="G17" s="11"/>
      <c r="H17" s="20"/>
      <c r="I17" s="9"/>
      <c r="J17" s="60">
        <f t="shared" si="0"/>
        <v>0</v>
      </c>
      <c r="K17" s="11"/>
      <c r="L17" s="11"/>
      <c r="M17" s="11"/>
      <c r="N17" s="11"/>
      <c r="O17" s="11"/>
      <c r="P17" s="11"/>
      <c r="Q17" s="48"/>
    </row>
    <row r="18" spans="1:17" ht="32.25" customHeight="1">
      <c r="A18" s="18" t="s">
        <v>23</v>
      </c>
      <c r="B18" s="19" t="s">
        <v>24</v>
      </c>
      <c r="C18" s="11"/>
      <c r="D18" s="11">
        <v>36000</v>
      </c>
      <c r="E18" s="11"/>
      <c r="F18" s="11"/>
      <c r="G18" s="11"/>
      <c r="H18" s="20"/>
      <c r="I18" s="9"/>
      <c r="J18" s="60">
        <f t="shared" si="0"/>
        <v>36000</v>
      </c>
      <c r="K18" s="11"/>
      <c r="L18" s="11"/>
      <c r="M18" s="11"/>
      <c r="N18" s="11"/>
      <c r="O18" s="11"/>
      <c r="P18" s="11"/>
      <c r="Q18" s="48"/>
    </row>
    <row r="19" spans="1:17" ht="39" customHeight="1" hidden="1">
      <c r="A19" s="18" t="s">
        <v>25</v>
      </c>
      <c r="B19" s="19" t="s">
        <v>26</v>
      </c>
      <c r="C19" s="11"/>
      <c r="D19" s="11"/>
      <c r="E19" s="11"/>
      <c r="F19" s="11"/>
      <c r="G19" s="11"/>
      <c r="H19" s="20"/>
      <c r="I19" s="9"/>
      <c r="J19" s="60">
        <f t="shared" si="0"/>
        <v>0</v>
      </c>
      <c r="K19" s="11"/>
      <c r="L19" s="11"/>
      <c r="M19" s="11"/>
      <c r="N19" s="11"/>
      <c r="O19" s="11"/>
      <c r="P19" s="11"/>
      <c r="Q19" s="48"/>
    </row>
    <row r="20" spans="1:17" ht="21.75" customHeight="1" hidden="1">
      <c r="A20" s="21">
        <v>19316540000</v>
      </c>
      <c r="B20" s="22" t="s">
        <v>28</v>
      </c>
      <c r="C20" s="11"/>
      <c r="D20" s="11"/>
      <c r="E20" s="11"/>
      <c r="F20" s="11"/>
      <c r="G20" s="11"/>
      <c r="H20" s="20"/>
      <c r="I20" s="9"/>
      <c r="J20" s="60">
        <f t="shared" si="0"/>
        <v>0</v>
      </c>
      <c r="K20" s="11"/>
      <c r="L20" s="11"/>
      <c r="M20" s="11"/>
      <c r="N20" s="11"/>
      <c r="O20" s="11"/>
      <c r="P20" s="11"/>
      <c r="Q20" s="48"/>
    </row>
    <row r="21" spans="1:17" ht="22.5" customHeight="1" hidden="1">
      <c r="A21" s="21">
        <v>19316524000</v>
      </c>
      <c r="B21" s="22" t="s">
        <v>27</v>
      </c>
      <c r="C21" s="11"/>
      <c r="D21" s="11"/>
      <c r="E21" s="11"/>
      <c r="F21" s="11"/>
      <c r="G21" s="11"/>
      <c r="H21" s="20"/>
      <c r="I21" s="9"/>
      <c r="J21" s="60">
        <f t="shared" si="0"/>
        <v>0</v>
      </c>
      <c r="K21" s="11"/>
      <c r="L21" s="11"/>
      <c r="M21" s="11"/>
      <c r="N21" s="11"/>
      <c r="O21" s="11"/>
      <c r="P21" s="11"/>
      <c r="Q21" s="48"/>
    </row>
    <row r="22" spans="1:17" ht="21.75" customHeight="1" hidden="1">
      <c r="A22" s="21">
        <v>19316529000</v>
      </c>
      <c r="B22" s="22" t="s">
        <v>29</v>
      </c>
      <c r="C22" s="11"/>
      <c r="D22" s="11"/>
      <c r="E22" s="11"/>
      <c r="F22" s="11"/>
      <c r="G22" s="11"/>
      <c r="H22" s="20"/>
      <c r="I22" s="9"/>
      <c r="J22" s="60">
        <f t="shared" si="0"/>
        <v>0</v>
      </c>
      <c r="K22" s="11"/>
      <c r="L22" s="11"/>
      <c r="M22" s="11"/>
      <c r="N22" s="11"/>
      <c r="O22" s="11"/>
      <c r="P22" s="11"/>
      <c r="Q22" s="48"/>
    </row>
    <row r="23" spans="1:17" ht="24" customHeight="1" hidden="1">
      <c r="A23" s="21">
        <v>19316522000</v>
      </c>
      <c r="B23" s="22" t="s">
        <v>30</v>
      </c>
      <c r="C23" s="11"/>
      <c r="D23" s="11"/>
      <c r="E23" s="11"/>
      <c r="F23" s="11"/>
      <c r="G23" s="11"/>
      <c r="H23" s="20"/>
      <c r="I23" s="9"/>
      <c r="J23" s="60">
        <f t="shared" si="0"/>
        <v>0</v>
      </c>
      <c r="K23" s="11"/>
      <c r="L23" s="11"/>
      <c r="M23" s="11"/>
      <c r="N23" s="11"/>
      <c r="O23" s="11"/>
      <c r="P23" s="11"/>
      <c r="Q23" s="48"/>
    </row>
    <row r="24" spans="1:17" ht="15.75">
      <c r="A24" s="11"/>
      <c r="B24" s="6" t="s">
        <v>31</v>
      </c>
      <c r="C24" s="23"/>
      <c r="D24" s="15">
        <f aca="true" t="shared" si="1" ref="D24:I24">D15+D16+D18</f>
        <v>326000</v>
      </c>
      <c r="E24" s="6">
        <f>E15+E16+E18</f>
        <v>-29466600</v>
      </c>
      <c r="F24" s="15">
        <f t="shared" si="1"/>
        <v>1403425</v>
      </c>
      <c r="G24" s="15">
        <f t="shared" si="1"/>
        <v>38056</v>
      </c>
      <c r="H24" s="15">
        <f t="shared" si="1"/>
        <v>53000</v>
      </c>
      <c r="I24" s="15">
        <f t="shared" si="1"/>
        <v>3150000</v>
      </c>
      <c r="J24" s="60">
        <f t="shared" si="0"/>
        <v>-24496119</v>
      </c>
      <c r="K24" s="23"/>
      <c r="L24" s="24"/>
      <c r="M24" s="24"/>
      <c r="N24" s="24"/>
      <c r="O24" s="23"/>
      <c r="P24" s="23"/>
      <c r="Q24" s="49"/>
    </row>
    <row r="25" spans="1:17" ht="48" customHeight="1" hidden="1">
      <c r="A25" s="11"/>
      <c r="B25" s="11"/>
      <c r="C25" s="23"/>
      <c r="D25" s="23"/>
      <c r="E25" s="6"/>
      <c r="F25" s="23"/>
      <c r="G25" s="23"/>
      <c r="H25" s="23"/>
      <c r="I25" s="10"/>
      <c r="J25" s="60"/>
      <c r="K25" s="25"/>
      <c r="L25" s="24"/>
      <c r="M25" s="24"/>
      <c r="N25" s="24"/>
      <c r="O25" s="23"/>
      <c r="P25" s="23"/>
      <c r="Q25" s="49"/>
    </row>
    <row r="26" spans="1:17" ht="26.25" customHeight="1" hidden="1">
      <c r="A26" s="12"/>
      <c r="B26" s="26"/>
      <c r="C26" s="15"/>
      <c r="D26" s="15"/>
      <c r="E26" s="6"/>
      <c r="F26" s="15"/>
      <c r="G26" s="15"/>
      <c r="H26" s="16"/>
      <c r="I26" s="15"/>
      <c r="J26" s="60"/>
      <c r="K26" s="25"/>
      <c r="L26" s="24"/>
      <c r="M26" s="24"/>
      <c r="N26" s="24"/>
      <c r="O26" s="23"/>
      <c r="P26" s="23"/>
      <c r="Q26" s="49"/>
    </row>
    <row r="27" spans="1:17" ht="26.25" customHeight="1" hidden="1">
      <c r="A27" s="23"/>
      <c r="B27" s="17" t="s">
        <v>16</v>
      </c>
      <c r="C27" s="27"/>
      <c r="D27" s="27"/>
      <c r="E27" s="6"/>
      <c r="F27" s="27"/>
      <c r="G27" s="27"/>
      <c r="H27" s="28"/>
      <c r="I27" s="27"/>
      <c r="J27" s="60"/>
      <c r="K27" s="25"/>
      <c r="L27" s="24"/>
      <c r="M27" s="24"/>
      <c r="N27" s="8"/>
      <c r="O27" s="23"/>
      <c r="P27" s="23"/>
      <c r="Q27" s="50" t="e">
        <f>#REF!+L27+M27+N27</f>
        <v>#REF!</v>
      </c>
    </row>
    <row r="28" spans="1:17" ht="21" customHeight="1" hidden="1">
      <c r="A28" s="21">
        <v>19100000000</v>
      </c>
      <c r="B28" s="22" t="s">
        <v>11</v>
      </c>
      <c r="C28" s="27"/>
      <c r="D28" s="27"/>
      <c r="E28" s="6"/>
      <c r="F28" s="27"/>
      <c r="G28" s="27"/>
      <c r="H28" s="28"/>
      <c r="I28" s="27"/>
      <c r="J28" s="60"/>
      <c r="K28" s="25"/>
      <c r="L28" s="38"/>
      <c r="M28" s="38"/>
      <c r="N28" s="14"/>
      <c r="O28" s="14"/>
      <c r="P28" s="14"/>
      <c r="Q28" s="51">
        <f aca="true" t="shared" si="2" ref="Q28:Q66">K28+L28+M28</f>
        <v>0</v>
      </c>
    </row>
    <row r="29" spans="1:17" ht="19.5" customHeight="1" hidden="1">
      <c r="A29" s="18" t="s">
        <v>21</v>
      </c>
      <c r="B29" s="19" t="s">
        <v>22</v>
      </c>
      <c r="C29" s="27"/>
      <c r="D29" s="27"/>
      <c r="E29" s="6"/>
      <c r="F29" s="27"/>
      <c r="G29" s="27"/>
      <c r="H29" s="28"/>
      <c r="I29" s="27"/>
      <c r="J29" s="60"/>
      <c r="K29" s="25"/>
      <c r="L29" s="38"/>
      <c r="M29" s="39"/>
      <c r="N29" s="24"/>
      <c r="O29" s="23"/>
      <c r="P29" s="23"/>
      <c r="Q29" s="51">
        <f t="shared" si="2"/>
        <v>0</v>
      </c>
    </row>
    <row r="30" spans="1:17" ht="33" customHeight="1" hidden="1">
      <c r="A30" s="18" t="s">
        <v>19</v>
      </c>
      <c r="B30" s="19" t="s">
        <v>20</v>
      </c>
      <c r="C30" s="27"/>
      <c r="D30" s="27"/>
      <c r="E30" s="6"/>
      <c r="F30" s="27"/>
      <c r="G30" s="27"/>
      <c r="H30" s="28"/>
      <c r="I30" s="27"/>
      <c r="J30" s="60"/>
      <c r="K30" s="25"/>
      <c r="L30" s="38"/>
      <c r="M30" s="39"/>
      <c r="N30" s="24"/>
      <c r="O30" s="23"/>
      <c r="P30" s="23"/>
      <c r="Q30" s="51">
        <f t="shared" si="2"/>
        <v>0</v>
      </c>
    </row>
    <row r="31" spans="1:17" ht="22.5" customHeight="1" hidden="1">
      <c r="A31" s="23">
        <v>19316501000</v>
      </c>
      <c r="B31" s="29" t="s">
        <v>33</v>
      </c>
      <c r="C31" s="23"/>
      <c r="D31" s="23"/>
      <c r="E31" s="6"/>
      <c r="F31" s="23"/>
      <c r="G31" s="23"/>
      <c r="H31" s="23"/>
      <c r="I31" s="23"/>
      <c r="J31" s="60"/>
      <c r="K31" s="25"/>
      <c r="L31" s="38"/>
      <c r="M31" s="38"/>
      <c r="N31" s="14"/>
      <c r="O31" s="23"/>
      <c r="P31" s="23"/>
      <c r="Q31" s="51">
        <f t="shared" si="2"/>
        <v>0</v>
      </c>
    </row>
    <row r="32" spans="1:17" ht="18.75" customHeight="1">
      <c r="A32" s="23">
        <v>19316502000</v>
      </c>
      <c r="B32" s="29" t="s">
        <v>34</v>
      </c>
      <c r="C32" s="23"/>
      <c r="D32" s="23"/>
      <c r="E32" s="6"/>
      <c r="F32" s="23"/>
      <c r="G32" s="23"/>
      <c r="H32" s="23"/>
      <c r="I32" s="23"/>
      <c r="J32" s="60"/>
      <c r="K32" s="25">
        <v>56000</v>
      </c>
      <c r="L32" s="40"/>
      <c r="M32" s="40"/>
      <c r="N32" s="30"/>
      <c r="O32" s="23"/>
      <c r="P32" s="23"/>
      <c r="Q32" s="51">
        <f t="shared" si="2"/>
        <v>56000</v>
      </c>
    </row>
    <row r="33" spans="1:17" ht="18.75" customHeight="1" hidden="1">
      <c r="A33" s="23">
        <v>19316503000</v>
      </c>
      <c r="B33" s="29" t="s">
        <v>35</v>
      </c>
      <c r="C33" s="23"/>
      <c r="D33" s="23"/>
      <c r="E33" s="6"/>
      <c r="F33" s="23"/>
      <c r="G33" s="23"/>
      <c r="H33" s="23"/>
      <c r="I33" s="23"/>
      <c r="J33" s="60"/>
      <c r="K33" s="25"/>
      <c r="L33" s="41"/>
      <c r="M33" s="41"/>
      <c r="N33" s="31"/>
      <c r="O33" s="23"/>
      <c r="P33" s="23"/>
      <c r="Q33" s="51">
        <f t="shared" si="2"/>
        <v>0</v>
      </c>
    </row>
    <row r="34" spans="1:17" ht="22.5" customHeight="1" hidden="1">
      <c r="A34" s="23">
        <v>19316505000</v>
      </c>
      <c r="B34" s="29" t="s">
        <v>36</v>
      </c>
      <c r="C34" s="23"/>
      <c r="D34" s="23"/>
      <c r="E34" s="6"/>
      <c r="F34" s="23"/>
      <c r="G34" s="23"/>
      <c r="H34" s="23"/>
      <c r="I34" s="23"/>
      <c r="J34" s="60"/>
      <c r="K34" s="25"/>
      <c r="L34" s="41"/>
      <c r="M34" s="41"/>
      <c r="N34" s="31"/>
      <c r="O34" s="23"/>
      <c r="P34" s="23"/>
      <c r="Q34" s="51">
        <f t="shared" si="2"/>
        <v>0</v>
      </c>
    </row>
    <row r="35" spans="1:17" ht="30" customHeight="1" hidden="1">
      <c r="A35" s="23">
        <v>19316507000</v>
      </c>
      <c r="B35" s="29" t="s">
        <v>37</v>
      </c>
      <c r="C35" s="23"/>
      <c r="D35" s="23"/>
      <c r="E35" s="6"/>
      <c r="F35" s="23"/>
      <c r="G35" s="23"/>
      <c r="H35" s="23"/>
      <c r="I35" s="23"/>
      <c r="J35" s="60"/>
      <c r="K35" s="25"/>
      <c r="L35" s="41"/>
      <c r="M35" s="41"/>
      <c r="N35" s="31"/>
      <c r="O35" s="23"/>
      <c r="P35" s="23"/>
      <c r="Q35" s="51">
        <f t="shared" si="2"/>
        <v>0</v>
      </c>
    </row>
    <row r="36" spans="1:17" ht="21" customHeight="1" hidden="1">
      <c r="A36" s="23">
        <v>19316509000</v>
      </c>
      <c r="B36" s="29" t="s">
        <v>38</v>
      </c>
      <c r="C36" s="23"/>
      <c r="D36" s="23"/>
      <c r="E36" s="6"/>
      <c r="F36" s="23"/>
      <c r="G36" s="23"/>
      <c r="H36" s="23"/>
      <c r="I36" s="23"/>
      <c r="J36" s="60"/>
      <c r="K36" s="25"/>
      <c r="L36" s="41"/>
      <c r="M36" s="41"/>
      <c r="N36" s="31"/>
      <c r="O36" s="23"/>
      <c r="P36" s="23"/>
      <c r="Q36" s="51">
        <f t="shared" si="2"/>
        <v>0</v>
      </c>
    </row>
    <row r="37" spans="1:17" ht="19.5" customHeight="1" hidden="1">
      <c r="A37" s="23">
        <v>19316510000</v>
      </c>
      <c r="B37" s="29" t="s">
        <v>13</v>
      </c>
      <c r="C37" s="23"/>
      <c r="D37" s="23"/>
      <c r="E37" s="6"/>
      <c r="F37" s="23"/>
      <c r="G37" s="23"/>
      <c r="H37" s="23"/>
      <c r="I37" s="23"/>
      <c r="J37" s="60"/>
      <c r="K37" s="25"/>
      <c r="L37" s="41"/>
      <c r="M37" s="41"/>
      <c r="N37" s="31"/>
      <c r="O37" s="23"/>
      <c r="P37" s="23"/>
      <c r="Q37" s="51">
        <f t="shared" si="2"/>
        <v>0</v>
      </c>
    </row>
    <row r="38" spans="1:17" ht="27.75" customHeight="1">
      <c r="A38" s="23">
        <v>19316511000</v>
      </c>
      <c r="B38" s="29" t="s">
        <v>74</v>
      </c>
      <c r="C38" s="23"/>
      <c r="D38" s="23"/>
      <c r="E38" s="6"/>
      <c r="F38" s="23"/>
      <c r="G38" s="23"/>
      <c r="H38" s="23"/>
      <c r="I38" s="23"/>
      <c r="J38" s="60"/>
      <c r="K38" s="25">
        <v>39000</v>
      </c>
      <c r="L38" s="41"/>
      <c r="M38" s="41"/>
      <c r="N38" s="31"/>
      <c r="O38" s="23"/>
      <c r="P38" s="23"/>
      <c r="Q38" s="51">
        <f t="shared" si="2"/>
        <v>39000</v>
      </c>
    </row>
    <row r="39" spans="1:17" ht="21.75" customHeight="1" hidden="1">
      <c r="A39" s="23">
        <v>19316512000</v>
      </c>
      <c r="B39" s="29" t="s">
        <v>39</v>
      </c>
      <c r="C39" s="23"/>
      <c r="D39" s="23"/>
      <c r="E39" s="6"/>
      <c r="F39" s="23"/>
      <c r="G39" s="23"/>
      <c r="H39" s="23"/>
      <c r="I39" s="23"/>
      <c r="J39" s="60"/>
      <c r="K39" s="25"/>
      <c r="L39" s="41"/>
      <c r="M39" s="41"/>
      <c r="N39" s="31"/>
      <c r="O39" s="23"/>
      <c r="P39" s="23"/>
      <c r="Q39" s="51">
        <f t="shared" si="2"/>
        <v>0</v>
      </c>
    </row>
    <row r="40" spans="1:17" ht="22.5" customHeight="1" hidden="1">
      <c r="A40" s="23">
        <v>19316513000</v>
      </c>
      <c r="B40" s="29" t="s">
        <v>40</v>
      </c>
      <c r="C40" s="23"/>
      <c r="D40" s="23"/>
      <c r="E40" s="6"/>
      <c r="F40" s="23"/>
      <c r="G40" s="23"/>
      <c r="H40" s="23"/>
      <c r="I40" s="23"/>
      <c r="J40" s="60"/>
      <c r="K40" s="25"/>
      <c r="L40" s="41"/>
      <c r="M40" s="41"/>
      <c r="N40" s="31"/>
      <c r="O40" s="23"/>
      <c r="P40" s="23"/>
      <c r="Q40" s="51">
        <f t="shared" si="2"/>
        <v>0</v>
      </c>
    </row>
    <row r="41" spans="1:17" ht="24" customHeight="1" hidden="1">
      <c r="A41" s="23">
        <v>19316515000</v>
      </c>
      <c r="B41" s="29" t="s">
        <v>41</v>
      </c>
      <c r="C41" s="23"/>
      <c r="D41" s="23"/>
      <c r="E41" s="6"/>
      <c r="F41" s="23"/>
      <c r="G41" s="23"/>
      <c r="H41" s="23"/>
      <c r="I41" s="23"/>
      <c r="J41" s="60"/>
      <c r="K41" s="25"/>
      <c r="L41" s="41"/>
      <c r="M41" s="41"/>
      <c r="N41" s="31"/>
      <c r="O41" s="23"/>
      <c r="P41" s="23"/>
      <c r="Q41" s="51">
        <f t="shared" si="2"/>
        <v>0</v>
      </c>
    </row>
    <row r="42" spans="1:17" ht="30" customHeight="1" hidden="1">
      <c r="A42" s="23">
        <v>19316516000</v>
      </c>
      <c r="B42" s="29" t="s">
        <v>42</v>
      </c>
      <c r="C42" s="23"/>
      <c r="D42" s="23"/>
      <c r="E42" s="6"/>
      <c r="F42" s="23"/>
      <c r="G42" s="23"/>
      <c r="H42" s="23"/>
      <c r="I42" s="23"/>
      <c r="J42" s="60"/>
      <c r="K42" s="25"/>
      <c r="L42" s="41"/>
      <c r="M42" s="41"/>
      <c r="N42" s="31"/>
      <c r="O42" s="31"/>
      <c r="P42" s="31"/>
      <c r="Q42" s="51">
        <f t="shared" si="2"/>
        <v>0</v>
      </c>
    </row>
    <row r="43" spans="1:17" ht="26.25" customHeight="1" hidden="1">
      <c r="A43" s="23"/>
      <c r="B43" s="29" t="s">
        <v>14</v>
      </c>
      <c r="C43" s="23"/>
      <c r="D43" s="23"/>
      <c r="E43" s="6"/>
      <c r="F43" s="23"/>
      <c r="G43" s="23"/>
      <c r="H43" s="23"/>
      <c r="I43" s="23"/>
      <c r="J43" s="60"/>
      <c r="K43" s="25"/>
      <c r="L43" s="41"/>
      <c r="M43" s="41"/>
      <c r="N43" s="31"/>
      <c r="O43" s="23"/>
      <c r="P43" s="23"/>
      <c r="Q43" s="51">
        <f t="shared" si="2"/>
        <v>0</v>
      </c>
    </row>
    <row r="44" spans="1:17" ht="15.75" customHeight="1" hidden="1">
      <c r="A44" s="23"/>
      <c r="B44" s="29" t="s">
        <v>15</v>
      </c>
      <c r="C44" s="23"/>
      <c r="D44" s="23"/>
      <c r="E44" s="6"/>
      <c r="F44" s="23"/>
      <c r="G44" s="23"/>
      <c r="H44" s="23"/>
      <c r="I44" s="23"/>
      <c r="J44" s="60"/>
      <c r="K44" s="25"/>
      <c r="L44" s="41"/>
      <c r="M44" s="41"/>
      <c r="N44" s="31"/>
      <c r="O44" s="23"/>
      <c r="P44" s="23"/>
      <c r="Q44" s="51">
        <f t="shared" si="2"/>
        <v>0</v>
      </c>
    </row>
    <row r="45" spans="1:17" ht="23.25" customHeight="1">
      <c r="A45" s="23">
        <v>19316520000</v>
      </c>
      <c r="B45" s="29" t="s">
        <v>43</v>
      </c>
      <c r="C45" s="23"/>
      <c r="D45" s="23"/>
      <c r="E45" s="6"/>
      <c r="F45" s="23"/>
      <c r="G45" s="23"/>
      <c r="H45" s="23"/>
      <c r="I45" s="23"/>
      <c r="J45" s="60"/>
      <c r="K45" s="25"/>
      <c r="L45" s="41" t="s">
        <v>73</v>
      </c>
      <c r="M45" s="41"/>
      <c r="N45" s="31"/>
      <c r="O45" s="23"/>
      <c r="P45" s="23"/>
      <c r="Q45" s="51">
        <f t="shared" si="2"/>
        <v>35000</v>
      </c>
    </row>
    <row r="46" spans="1:17" ht="21.75" customHeight="1" hidden="1">
      <c r="A46" s="23">
        <v>19316521000</v>
      </c>
      <c r="B46" s="29" t="s">
        <v>44</v>
      </c>
      <c r="C46" s="23"/>
      <c r="D46" s="23"/>
      <c r="E46" s="6"/>
      <c r="F46" s="23"/>
      <c r="G46" s="23"/>
      <c r="H46" s="23"/>
      <c r="I46" s="23"/>
      <c r="J46" s="60"/>
      <c r="K46" s="25"/>
      <c r="L46" s="41"/>
      <c r="M46" s="41"/>
      <c r="N46" s="31"/>
      <c r="O46" s="23"/>
      <c r="P46" s="23"/>
      <c r="Q46" s="51">
        <f t="shared" si="2"/>
        <v>0</v>
      </c>
    </row>
    <row r="47" spans="1:17" ht="21" customHeight="1" hidden="1">
      <c r="A47" s="23">
        <v>19316522000</v>
      </c>
      <c r="B47" s="29" t="s">
        <v>45</v>
      </c>
      <c r="C47" s="23"/>
      <c r="D47" s="23"/>
      <c r="E47" s="6"/>
      <c r="F47" s="23"/>
      <c r="G47" s="23"/>
      <c r="H47" s="23"/>
      <c r="I47" s="23"/>
      <c r="J47" s="60"/>
      <c r="K47" s="25"/>
      <c r="L47" s="42"/>
      <c r="M47" s="42"/>
      <c r="N47" s="32"/>
      <c r="O47" s="23"/>
      <c r="P47" s="23"/>
      <c r="Q47" s="51">
        <f t="shared" si="2"/>
        <v>0</v>
      </c>
    </row>
    <row r="48" spans="1:17" ht="15" customHeight="1" hidden="1">
      <c r="A48" s="23">
        <v>19316523000</v>
      </c>
      <c r="B48" s="29" t="s">
        <v>46</v>
      </c>
      <c r="C48" s="23"/>
      <c r="D48" s="23"/>
      <c r="E48" s="6"/>
      <c r="F48" s="23"/>
      <c r="G48" s="23"/>
      <c r="H48" s="23"/>
      <c r="I48" s="23"/>
      <c r="J48" s="60"/>
      <c r="K48" s="25"/>
      <c r="L48" s="43"/>
      <c r="M48" s="43"/>
      <c r="N48" s="33"/>
      <c r="O48" s="23"/>
      <c r="P48" s="23"/>
      <c r="Q48" s="51">
        <f t="shared" si="2"/>
        <v>0</v>
      </c>
    </row>
    <row r="49" spans="1:17" ht="20.25" customHeight="1" hidden="1">
      <c r="A49" s="23">
        <v>19316524000</v>
      </c>
      <c r="B49" s="29" t="s">
        <v>27</v>
      </c>
      <c r="C49" s="23"/>
      <c r="D49" s="23"/>
      <c r="E49" s="6"/>
      <c r="F49" s="23"/>
      <c r="G49" s="23"/>
      <c r="H49" s="23"/>
      <c r="I49" s="23"/>
      <c r="J49" s="60"/>
      <c r="K49" s="25"/>
      <c r="L49" s="43"/>
      <c r="M49" s="43"/>
      <c r="N49" s="33"/>
      <c r="O49" s="23"/>
      <c r="P49" s="23"/>
      <c r="Q49" s="51">
        <f t="shared" si="2"/>
        <v>0</v>
      </c>
    </row>
    <row r="50" spans="1:17" ht="22.5" customHeight="1" hidden="1">
      <c r="A50" s="23">
        <v>19316525000</v>
      </c>
      <c r="B50" s="29" t="s">
        <v>47</v>
      </c>
      <c r="C50" s="23"/>
      <c r="D50" s="23"/>
      <c r="E50" s="6"/>
      <c r="F50" s="23"/>
      <c r="G50" s="23"/>
      <c r="H50" s="23"/>
      <c r="I50" s="23"/>
      <c r="J50" s="60"/>
      <c r="K50" s="25"/>
      <c r="L50" s="43"/>
      <c r="M50" s="43"/>
      <c r="N50" s="33"/>
      <c r="O50" s="23"/>
      <c r="P50" s="23"/>
      <c r="Q50" s="51">
        <f t="shared" si="2"/>
        <v>0</v>
      </c>
    </row>
    <row r="51" spans="1:17" ht="18.75" customHeight="1">
      <c r="A51" s="23">
        <v>19316528000</v>
      </c>
      <c r="B51" s="29" t="s">
        <v>48</v>
      </c>
      <c r="C51" s="23"/>
      <c r="D51" s="23"/>
      <c r="E51" s="6"/>
      <c r="F51" s="23"/>
      <c r="G51" s="23"/>
      <c r="H51" s="23"/>
      <c r="I51" s="23"/>
      <c r="J51" s="60"/>
      <c r="K51" s="25"/>
      <c r="L51" s="43">
        <v>150000</v>
      </c>
      <c r="M51" s="43"/>
      <c r="N51" s="33"/>
      <c r="O51" s="23"/>
      <c r="P51" s="23"/>
      <c r="Q51" s="51">
        <f t="shared" si="2"/>
        <v>150000</v>
      </c>
    </row>
    <row r="52" spans="1:17" ht="19.5" customHeight="1" hidden="1">
      <c r="A52" s="23">
        <v>19316529000</v>
      </c>
      <c r="B52" s="29" t="s">
        <v>49</v>
      </c>
      <c r="C52" s="23"/>
      <c r="D52" s="23"/>
      <c r="E52" s="6"/>
      <c r="F52" s="23"/>
      <c r="G52" s="23"/>
      <c r="H52" s="23"/>
      <c r="I52" s="23"/>
      <c r="J52" s="60"/>
      <c r="K52" s="25"/>
      <c r="L52" s="43"/>
      <c r="M52" s="43"/>
      <c r="N52" s="33"/>
      <c r="O52" s="23"/>
      <c r="P52" s="23"/>
      <c r="Q52" s="51">
        <f t="shared" si="2"/>
        <v>0</v>
      </c>
    </row>
    <row r="53" spans="1:17" ht="19.5" customHeight="1" hidden="1">
      <c r="A53" s="23"/>
      <c r="B53" s="29" t="s">
        <v>50</v>
      </c>
      <c r="C53" s="23"/>
      <c r="D53" s="23"/>
      <c r="E53" s="6"/>
      <c r="F53" s="23"/>
      <c r="G53" s="23"/>
      <c r="H53" s="23"/>
      <c r="I53" s="23"/>
      <c r="J53" s="60"/>
      <c r="K53" s="25"/>
      <c r="L53" s="43"/>
      <c r="M53" s="43"/>
      <c r="N53" s="33"/>
      <c r="O53" s="23"/>
      <c r="P53" s="23"/>
      <c r="Q53" s="51">
        <f t="shared" si="2"/>
        <v>0</v>
      </c>
    </row>
    <row r="54" spans="1:17" ht="22.5" customHeight="1" hidden="1">
      <c r="A54" s="23">
        <v>19316531000</v>
      </c>
      <c r="B54" s="29" t="s">
        <v>51</v>
      </c>
      <c r="C54" s="23"/>
      <c r="D54" s="23"/>
      <c r="E54" s="6"/>
      <c r="F54" s="23"/>
      <c r="G54" s="23"/>
      <c r="H54" s="23"/>
      <c r="I54" s="23"/>
      <c r="J54" s="60"/>
      <c r="K54" s="25"/>
      <c r="L54" s="43"/>
      <c r="M54" s="43"/>
      <c r="N54" s="33"/>
      <c r="O54" s="23"/>
      <c r="P54" s="23"/>
      <c r="Q54" s="51">
        <f t="shared" si="2"/>
        <v>0</v>
      </c>
    </row>
    <row r="55" spans="1:17" ht="24.75" customHeight="1" hidden="1">
      <c r="A55" s="23">
        <v>19316532000</v>
      </c>
      <c r="B55" s="29" t="s">
        <v>52</v>
      </c>
      <c r="C55" s="23"/>
      <c r="D55" s="23"/>
      <c r="E55" s="6"/>
      <c r="F55" s="23"/>
      <c r="G55" s="23"/>
      <c r="H55" s="23"/>
      <c r="I55" s="23"/>
      <c r="J55" s="60"/>
      <c r="K55" s="25"/>
      <c r="L55" s="43"/>
      <c r="M55" s="43"/>
      <c r="N55" s="33"/>
      <c r="O55" s="23"/>
      <c r="P55" s="23"/>
      <c r="Q55" s="51">
        <f t="shared" si="2"/>
        <v>0</v>
      </c>
    </row>
    <row r="56" spans="1:17" ht="0.75" customHeight="1">
      <c r="A56" s="23">
        <v>19316533000</v>
      </c>
      <c r="B56" s="29" t="s">
        <v>53</v>
      </c>
      <c r="C56" s="23"/>
      <c r="D56" s="23"/>
      <c r="E56" s="6"/>
      <c r="F56" s="23"/>
      <c r="G56" s="23"/>
      <c r="H56" s="23"/>
      <c r="I56" s="23"/>
      <c r="J56" s="60"/>
      <c r="K56" s="25"/>
      <c r="L56" s="42"/>
      <c r="M56" s="42"/>
      <c r="N56" s="34"/>
      <c r="O56" s="23"/>
      <c r="P56" s="23"/>
      <c r="Q56" s="51">
        <f t="shared" si="2"/>
        <v>0</v>
      </c>
    </row>
    <row r="57" spans="1:17" ht="31.5" customHeight="1">
      <c r="A57" s="23">
        <v>19316535000</v>
      </c>
      <c r="B57" s="29" t="s">
        <v>54</v>
      </c>
      <c r="C57" s="23"/>
      <c r="D57" s="23"/>
      <c r="E57" s="6"/>
      <c r="F57" s="23"/>
      <c r="G57" s="23"/>
      <c r="H57" s="23"/>
      <c r="I57" s="23"/>
      <c r="J57" s="60"/>
      <c r="K57" s="25"/>
      <c r="L57" s="43">
        <v>200000</v>
      </c>
      <c r="M57" s="43"/>
      <c r="N57" s="33"/>
      <c r="O57" s="23"/>
      <c r="P57" s="23"/>
      <c r="Q57" s="51">
        <f t="shared" si="2"/>
        <v>200000</v>
      </c>
    </row>
    <row r="58" spans="1:17" ht="19.5" customHeight="1" hidden="1">
      <c r="A58" s="23">
        <v>19316537000</v>
      </c>
      <c r="B58" s="29" t="s">
        <v>55</v>
      </c>
      <c r="C58" s="23"/>
      <c r="D58" s="23"/>
      <c r="E58" s="6"/>
      <c r="F58" s="23"/>
      <c r="G58" s="23"/>
      <c r="H58" s="23"/>
      <c r="I58" s="23"/>
      <c r="J58" s="60"/>
      <c r="K58" s="25"/>
      <c r="L58" s="43"/>
      <c r="M58" s="43"/>
      <c r="N58" s="33"/>
      <c r="O58" s="23"/>
      <c r="P58" s="23"/>
      <c r="Q58" s="51">
        <f t="shared" si="2"/>
        <v>0</v>
      </c>
    </row>
    <row r="59" spans="1:17" ht="28.5" customHeight="1">
      <c r="A59" s="23">
        <v>19316539000</v>
      </c>
      <c r="B59" s="29" t="s">
        <v>56</v>
      </c>
      <c r="C59" s="23"/>
      <c r="D59" s="23"/>
      <c r="E59" s="6"/>
      <c r="F59" s="23"/>
      <c r="G59" s="23"/>
      <c r="H59" s="23"/>
      <c r="I59" s="23"/>
      <c r="J59" s="60"/>
      <c r="K59" s="25">
        <v>40000</v>
      </c>
      <c r="L59" s="44"/>
      <c r="M59" s="44"/>
      <c r="N59" s="35"/>
      <c r="O59" s="23"/>
      <c r="P59" s="23"/>
      <c r="Q59" s="51">
        <f t="shared" si="2"/>
        <v>40000</v>
      </c>
    </row>
    <row r="60" spans="1:17" ht="25.5" customHeight="1" hidden="1">
      <c r="A60" s="23">
        <v>19316540000</v>
      </c>
      <c r="B60" s="29" t="s">
        <v>57</v>
      </c>
      <c r="C60" s="23"/>
      <c r="D60" s="23"/>
      <c r="E60" s="6"/>
      <c r="F60" s="23"/>
      <c r="G60" s="23"/>
      <c r="H60" s="23"/>
      <c r="I60" s="23"/>
      <c r="J60" s="60"/>
      <c r="K60" s="25"/>
      <c r="L60" s="44"/>
      <c r="M60" s="44"/>
      <c r="N60" s="35"/>
      <c r="O60" s="23"/>
      <c r="P60" s="23"/>
      <c r="Q60" s="51">
        <f t="shared" si="2"/>
        <v>0</v>
      </c>
    </row>
    <row r="61" spans="1:17" ht="31.5">
      <c r="A61" s="23">
        <v>19316541000</v>
      </c>
      <c r="B61" s="29" t="s">
        <v>58</v>
      </c>
      <c r="C61" s="23"/>
      <c r="D61" s="23"/>
      <c r="E61" s="6"/>
      <c r="F61" s="23"/>
      <c r="G61" s="23"/>
      <c r="H61" s="23"/>
      <c r="I61" s="23"/>
      <c r="J61" s="60"/>
      <c r="K61" s="25"/>
      <c r="L61" s="44">
        <v>48000</v>
      </c>
      <c r="M61" s="44"/>
      <c r="N61" s="35"/>
      <c r="O61" s="23"/>
      <c r="P61" s="23"/>
      <c r="Q61" s="51">
        <f t="shared" si="2"/>
        <v>48000</v>
      </c>
    </row>
    <row r="62" spans="1:17" ht="3" customHeight="1" hidden="1">
      <c r="A62" s="23">
        <v>19316542000</v>
      </c>
      <c r="B62" s="29" t="s">
        <v>59</v>
      </c>
      <c r="C62" s="23"/>
      <c r="D62" s="23"/>
      <c r="E62" s="6"/>
      <c r="F62" s="23"/>
      <c r="G62" s="23"/>
      <c r="H62" s="23"/>
      <c r="I62" s="23"/>
      <c r="J62" s="60"/>
      <c r="K62" s="25"/>
      <c r="L62" s="44"/>
      <c r="M62" s="44"/>
      <c r="N62" s="35"/>
      <c r="O62" s="23"/>
      <c r="P62" s="23"/>
      <c r="Q62" s="51">
        <f t="shared" si="2"/>
        <v>0</v>
      </c>
    </row>
    <row r="63" spans="1:17" ht="25.5" customHeight="1" hidden="1">
      <c r="A63" s="23">
        <v>19316543000</v>
      </c>
      <c r="B63" s="29" t="s">
        <v>60</v>
      </c>
      <c r="C63" s="23"/>
      <c r="D63" s="23"/>
      <c r="E63" s="6"/>
      <c r="F63" s="23"/>
      <c r="G63" s="23"/>
      <c r="H63" s="23"/>
      <c r="I63" s="23"/>
      <c r="J63" s="60"/>
      <c r="K63" s="25"/>
      <c r="L63" s="44"/>
      <c r="M63" s="44"/>
      <c r="N63" s="35"/>
      <c r="O63" s="23"/>
      <c r="P63" s="23"/>
      <c r="Q63" s="51">
        <f t="shared" si="2"/>
        <v>0</v>
      </c>
    </row>
    <row r="64" spans="1:17" ht="15.75" customHeight="1" hidden="1">
      <c r="A64" s="23"/>
      <c r="B64" s="11"/>
      <c r="C64" s="23"/>
      <c r="D64" s="23"/>
      <c r="E64" s="6"/>
      <c r="F64" s="23"/>
      <c r="G64" s="23"/>
      <c r="H64" s="23"/>
      <c r="I64" s="23"/>
      <c r="J64" s="60"/>
      <c r="K64" s="25"/>
      <c r="L64" s="45"/>
      <c r="M64" s="45"/>
      <c r="N64" s="36"/>
      <c r="O64" s="23"/>
      <c r="P64" s="23"/>
      <c r="Q64" s="38">
        <f t="shared" si="2"/>
        <v>0</v>
      </c>
    </row>
    <row r="65" spans="1:17" ht="14.25" customHeight="1" hidden="1">
      <c r="A65" s="23"/>
      <c r="B65" s="11"/>
      <c r="C65" s="23"/>
      <c r="D65" s="23"/>
      <c r="E65" s="6"/>
      <c r="F65" s="23"/>
      <c r="G65" s="23"/>
      <c r="H65" s="23"/>
      <c r="I65" s="23"/>
      <c r="J65" s="60"/>
      <c r="K65" s="25"/>
      <c r="L65" s="45"/>
      <c r="M65" s="45"/>
      <c r="N65" s="36"/>
      <c r="O65" s="23"/>
      <c r="P65" s="23"/>
      <c r="Q65" s="38">
        <f t="shared" si="2"/>
        <v>0</v>
      </c>
    </row>
    <row r="66" spans="1:17" ht="15.75">
      <c r="A66" s="6"/>
      <c r="B66" s="6" t="s">
        <v>8</v>
      </c>
      <c r="C66" s="15"/>
      <c r="D66" s="15">
        <f>D24</f>
        <v>326000</v>
      </c>
      <c r="E66" s="6">
        <f aca="true" t="shared" si="3" ref="E66:J66">E24</f>
        <v>-29466600</v>
      </c>
      <c r="F66" s="15">
        <f t="shared" si="3"/>
        <v>1403425</v>
      </c>
      <c r="G66" s="15">
        <f t="shared" si="3"/>
        <v>38056</v>
      </c>
      <c r="H66" s="15">
        <f t="shared" si="3"/>
        <v>53000</v>
      </c>
      <c r="I66" s="15">
        <f t="shared" si="3"/>
        <v>3150000</v>
      </c>
      <c r="J66" s="60">
        <f t="shared" si="3"/>
        <v>-24496119</v>
      </c>
      <c r="K66" s="15">
        <f>K31+K32+K33+K34+K35+K36+K37+K38+K39+K40+K41+K42+K45+K46+K47+K48+K49+K50+K51+K52+K55+K56+K57+K58+K59+K60+K61+K62+K63</f>
        <v>135000</v>
      </c>
      <c r="L66" s="46">
        <f>L28+L29+L30+L31+L32+L33+L34+L35+L36+L37+L38+L39+L40+L41+L42+L45+L46+L47+L48+L49+L50+L51+L52+L53+L54+L55+L56+L57+L58+L59+L60+L61+L62+L63</f>
        <v>433000</v>
      </c>
      <c r="M66" s="46">
        <f>M28+M29+M30+M31+M32+M33+M34+M35+M36+M37+M38+M39+M40+M41+M42+M45+M46+M47+M48+M49+M50+M51+M52+M53+M54+M55+M56+M57+M58+M59+M60+M61+M62+M63</f>
        <v>0</v>
      </c>
      <c r="N66" s="15">
        <f>SUM(N27:N63)</f>
        <v>0</v>
      </c>
      <c r="O66" s="15"/>
      <c r="P66" s="15"/>
      <c r="Q66" s="51">
        <f t="shared" si="2"/>
        <v>568000</v>
      </c>
    </row>
    <row r="67" spans="1:17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9" ht="15.75">
      <c r="B68" s="61" t="s">
        <v>71</v>
      </c>
      <c r="C68" s="61"/>
      <c r="D68" s="61"/>
      <c r="E68" s="61"/>
      <c r="F68" s="56"/>
      <c r="G68" s="56"/>
      <c r="H68" s="56"/>
      <c r="I68" s="56"/>
      <c r="J68" s="56" t="s">
        <v>72</v>
      </c>
      <c r="K68" s="56"/>
      <c r="L68" s="56"/>
      <c r="N68" s="56"/>
      <c r="O68" s="56"/>
      <c r="P68" s="56"/>
      <c r="Q68" s="56"/>
      <c r="R68" s="56"/>
      <c r="S68" s="56"/>
    </row>
    <row r="70" spans="1:5" ht="31.5" customHeight="1">
      <c r="A70" s="3"/>
      <c r="D70" s="62"/>
      <c r="E70" s="62"/>
    </row>
    <row r="71" ht="12.75">
      <c r="A71" s="3"/>
    </row>
  </sheetData>
  <sheetProtection/>
  <mergeCells count="19">
    <mergeCell ref="J10:J12"/>
    <mergeCell ref="C12:I12"/>
    <mergeCell ref="G11:H11"/>
    <mergeCell ref="D10:I10"/>
    <mergeCell ref="K12:P12"/>
    <mergeCell ref="Q10:Q12"/>
    <mergeCell ref="O11:P11"/>
    <mergeCell ref="K10:K11"/>
    <mergeCell ref="L10:P10"/>
    <mergeCell ref="B68:E68"/>
    <mergeCell ref="D70:E70"/>
    <mergeCell ref="A6:Q6"/>
    <mergeCell ref="A7:Q7"/>
    <mergeCell ref="B9:B12"/>
    <mergeCell ref="L11:N11"/>
    <mergeCell ref="A9:A12"/>
    <mergeCell ref="C9:J9"/>
    <mergeCell ref="K9:Q9"/>
    <mergeCell ref="C10:C11"/>
  </mergeCells>
  <printOptions horizontalCentered="1" verticalCentered="1"/>
  <pageMargins left="0.47" right="0.2" top="0.2" bottom="0.45" header="0.28" footer="0.31496062992125984"/>
  <pageSetup horizontalDpi="600" verticalDpi="600" orientation="landscape" paperSize="9" scale="60" r:id="rId1"/>
  <headerFooter>
    <oddFooter>&amp;R&amp;P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2019-06-13T10:51:14Z</cp:lastPrinted>
  <dcterms:created xsi:type="dcterms:W3CDTF">2018-11-19T09:09:39Z</dcterms:created>
  <dcterms:modified xsi:type="dcterms:W3CDTF">2019-06-26T09:36:34Z</dcterms:modified>
  <cp:category/>
  <cp:version/>
  <cp:contentType/>
  <cp:contentStatus/>
</cp:coreProperties>
</file>