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Лист1" sheetId="1" r:id="rId1"/>
  </sheets>
  <definedNames>
    <definedName name="_xlnm.Print_Area" localSheetId="0">'Лист1'!$A$1:$J$43</definedName>
  </definedNames>
  <calcPr fullCalcOnLoad="1"/>
</workbook>
</file>

<file path=xl/sharedStrings.xml><?xml version="1.0" encoding="utf-8"?>
<sst xmlns="http://schemas.openxmlformats.org/spreadsheetml/2006/main" count="45" uniqueCount="39">
  <si>
    <t xml:space="preserve">                                                                                                                                Звіт</t>
  </si>
  <si>
    <t xml:space="preserve">                                                                                      про виконання загального фонду районного</t>
  </si>
  <si>
    <t>тис.грн.</t>
  </si>
  <si>
    <t>Код бюджетної класифікації</t>
  </si>
  <si>
    <t>Доходи</t>
  </si>
  <si>
    <t>Податкові надходження</t>
  </si>
  <si>
    <t xml:space="preserve">Податок на доходи фізичних осіб 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</si>
  <si>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</si>
  <si>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</si>
  <si>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</si>
  <si>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</si>
  <si>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</si>
  <si>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Субвенції одержані з Державного бюджету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</si>
  <si>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</si>
  <si>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</si>
  <si>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</si>
  <si>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</si>
  <si>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</t>
  </si>
  <si>
    <t>Власні надходження бюджетних установ</t>
  </si>
  <si>
    <t>Загальний фонд</t>
  </si>
  <si>
    <t>Спеціальний фонд</t>
  </si>
  <si>
    <t>РАЗОМ</t>
  </si>
  <si>
    <t>Доходи від операції з капіталом</t>
  </si>
  <si>
    <t xml:space="preserve">Кошти від відчуження майна, що належить АРК та майна, що перебуває в комунальній власності </t>
  </si>
  <si>
    <t>Виконано за 2013 рік</t>
  </si>
  <si>
    <t>Базова дотація</t>
  </si>
  <si>
    <t>Освітня субвенція</t>
  </si>
  <si>
    <t>Медична субвенція</t>
  </si>
  <si>
    <t>Інші субвенції</t>
  </si>
  <si>
    <t xml:space="preserve">                                 .10. 2015   №        -од</t>
  </si>
  <si>
    <t xml:space="preserve">Додаток 1 </t>
  </si>
  <si>
    <t>Затверджено по бюджету на 2016 рік з урахуванням змін</t>
  </si>
  <si>
    <t>Виконано за  І квартал  2016 року</t>
  </si>
  <si>
    <t xml:space="preserve">                                                                                                  бюджету за І півріччя  2016 року </t>
  </si>
  <si>
    <t>Плата за надання адміністративних послуг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</si>
  <si>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</si>
  <si>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Надходження коштів від відшкодування втрат с/г виробництва</t>
  </si>
  <si>
    <t>до рішення сесії районної ради</t>
  </si>
  <si>
    <t>від  09 вересня 2016 року № 151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</si>
</sst>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0"/>
    </font>
    <font>
      <b/>
      <sz val="14"/>
      <name val="Times New Roman"/>
      <family val="0"/>
    </font>
    <font>
      <b/>
      <i/>
      <sz val="14"/>
      <name val="Times New Roman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17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172" fontId="3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left" wrapText="1"/>
    </xf>
    <xf numFmtId="172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75" zoomScaleNormal="75" zoomScalePageLayoutView="0" workbookViewId="0" topLeftCell="B37">
      <selection activeCell="J8" sqref="J8"/>
    </sheetView>
  </sheetViews>
  <sheetFormatPr defaultColWidth="9.00390625" defaultRowHeight="12.75"/>
  <cols>
    <col min="1" max="1" width="12.75390625" style="0" customWidth="1"/>
    <col min="2" max="2" width="82.375" style="0" customWidth="1"/>
    <col min="3" max="3" width="19.125" style="0" customWidth="1"/>
    <col min="4" max="4" width="19.875" style="0" customWidth="1"/>
    <col min="5" max="5" width="19.875" style="0" hidden="1" customWidth="1"/>
    <col min="6" max="6" width="18.00390625" style="0" customWidth="1"/>
    <col min="7" max="7" width="17.25390625" style="0" customWidth="1"/>
    <col min="8" max="8" width="17.25390625" style="0" hidden="1" customWidth="1"/>
    <col min="9" max="9" width="20.375" style="0" customWidth="1"/>
    <col min="10" max="10" width="16.25390625" style="0" customWidth="1"/>
    <col min="12" max="12" width="12.125" style="0" customWidth="1"/>
    <col min="13" max="13" width="12.00390625" style="0" customWidth="1"/>
  </cols>
  <sheetData>
    <row r="1" ht="18.75">
      <c r="G1" s="44" t="s">
        <v>30</v>
      </c>
    </row>
    <row r="2" spans="2:10" ht="20.25" customHeight="1" hidden="1">
      <c r="B2" s="1"/>
      <c r="C2" s="1"/>
      <c r="D2" s="1"/>
      <c r="E2" s="1"/>
      <c r="F2" s="1"/>
      <c r="G2" s="45"/>
      <c r="H2" s="1"/>
      <c r="I2" s="1"/>
      <c r="J2" s="1"/>
    </row>
    <row r="3" spans="1:10" ht="19.5" customHeight="1" hidden="1">
      <c r="A3" s="2"/>
      <c r="B3" s="3"/>
      <c r="C3" s="3"/>
      <c r="D3" s="3"/>
      <c r="E3" s="3"/>
      <c r="F3" s="4"/>
      <c r="G3" s="4"/>
      <c r="H3" s="4"/>
      <c r="I3" s="2"/>
      <c r="J3" s="2"/>
    </row>
    <row r="4" spans="1:10" ht="38.25" customHeight="1">
      <c r="A4" s="2"/>
      <c r="B4" s="3"/>
      <c r="C4" s="3"/>
      <c r="D4" s="3"/>
      <c r="E4" s="3"/>
      <c r="F4" s="30"/>
      <c r="G4" s="53" t="s">
        <v>37</v>
      </c>
      <c r="H4" s="53"/>
      <c r="I4" s="53"/>
      <c r="J4" s="53"/>
    </row>
    <row r="5" spans="1:10" ht="16.5" customHeight="1" hidden="1">
      <c r="A5" s="2"/>
      <c r="B5" s="3"/>
      <c r="C5" s="3"/>
      <c r="D5" s="3"/>
      <c r="E5" s="3"/>
      <c r="F5" s="50"/>
      <c r="G5" s="50"/>
      <c r="H5" s="50"/>
      <c r="I5" s="50"/>
      <c r="J5" s="50"/>
    </row>
    <row r="6" spans="1:10" ht="22.5" customHeight="1">
      <c r="A6" s="2"/>
      <c r="B6" s="6"/>
      <c r="C6" s="6"/>
      <c r="D6" s="6"/>
      <c r="E6" s="6"/>
      <c r="F6" s="5" t="s">
        <v>29</v>
      </c>
      <c r="G6" s="54" t="s">
        <v>38</v>
      </c>
      <c r="H6" s="54"/>
      <c r="I6" s="54"/>
      <c r="J6" s="5"/>
    </row>
    <row r="7" spans="1:10" ht="18" customHeight="1">
      <c r="A7" s="2"/>
      <c r="B7" s="51"/>
      <c r="C7" s="51"/>
      <c r="D7" s="51"/>
      <c r="E7" s="51"/>
      <c r="F7" s="51"/>
      <c r="G7" s="51"/>
      <c r="H7" s="51"/>
      <c r="I7" s="51"/>
      <c r="J7" s="51"/>
    </row>
    <row r="8" spans="1:10" ht="18" customHeight="1">
      <c r="A8" s="2"/>
      <c r="B8" s="8" t="s">
        <v>0</v>
      </c>
      <c r="C8" s="8"/>
      <c r="D8" s="8"/>
      <c r="E8" s="8"/>
      <c r="F8" s="7"/>
      <c r="G8" s="7"/>
      <c r="H8" s="7"/>
      <c r="I8" s="7"/>
      <c r="J8" s="7"/>
    </row>
    <row r="9" spans="1:10" ht="18" customHeight="1">
      <c r="A9" s="2"/>
      <c r="B9" s="52" t="s">
        <v>1</v>
      </c>
      <c r="C9" s="52"/>
      <c r="D9" s="52"/>
      <c r="E9" s="52"/>
      <c r="F9" s="52"/>
      <c r="G9" s="52"/>
      <c r="H9" s="52"/>
      <c r="I9" s="52"/>
      <c r="J9" s="52"/>
    </row>
    <row r="10" spans="1:10" ht="17.25" customHeight="1">
      <c r="A10" s="2"/>
      <c r="B10" s="9" t="s">
        <v>33</v>
      </c>
      <c r="C10" s="10"/>
      <c r="D10" s="10"/>
      <c r="E10" s="10"/>
      <c r="F10" s="10"/>
      <c r="G10" s="10"/>
      <c r="H10" s="10"/>
      <c r="I10" s="10"/>
      <c r="J10" s="10"/>
    </row>
    <row r="11" spans="1:10" ht="18" customHeight="1">
      <c r="A11" s="2"/>
      <c r="B11" s="11"/>
      <c r="C11" s="12"/>
      <c r="D11" s="12"/>
      <c r="E11" s="12"/>
      <c r="F11" s="2"/>
      <c r="G11" s="2"/>
      <c r="H11" s="2"/>
      <c r="I11" s="2"/>
      <c r="J11" s="2" t="s">
        <v>2</v>
      </c>
    </row>
    <row r="12" spans="1:10" ht="0.75" customHeight="1" thickBot="1">
      <c r="A12" s="2"/>
      <c r="B12" s="11"/>
      <c r="C12" s="12"/>
      <c r="D12" s="12"/>
      <c r="E12" s="12"/>
      <c r="F12" s="2"/>
      <c r="G12" s="2"/>
      <c r="H12" s="2"/>
      <c r="I12" s="2"/>
      <c r="J12" s="2" t="s">
        <v>2</v>
      </c>
    </row>
    <row r="13" spans="1:10" ht="42" customHeight="1">
      <c r="A13" s="55" t="s">
        <v>3</v>
      </c>
      <c r="B13" s="31" t="s">
        <v>4</v>
      </c>
      <c r="C13" s="57" t="s">
        <v>19</v>
      </c>
      <c r="D13" s="58"/>
      <c r="E13" s="59"/>
      <c r="F13" s="57" t="s">
        <v>20</v>
      </c>
      <c r="G13" s="58"/>
      <c r="H13" s="59"/>
      <c r="I13" s="60" t="s">
        <v>21</v>
      </c>
      <c r="J13" s="60"/>
    </row>
    <row r="14" spans="1:10" ht="103.5" customHeight="1">
      <c r="A14" s="56"/>
      <c r="B14" s="13"/>
      <c r="C14" s="14" t="s">
        <v>31</v>
      </c>
      <c r="D14" s="14" t="s">
        <v>32</v>
      </c>
      <c r="E14" s="14" t="s">
        <v>24</v>
      </c>
      <c r="F14" s="14" t="s">
        <v>31</v>
      </c>
      <c r="G14" s="14" t="s">
        <v>32</v>
      </c>
      <c r="H14" s="14" t="s">
        <v>24</v>
      </c>
      <c r="I14" s="14" t="s">
        <v>31</v>
      </c>
      <c r="J14" s="14" t="s">
        <v>32</v>
      </c>
    </row>
    <row r="15" spans="1:13" ht="19.5">
      <c r="A15" s="32">
        <v>10000000</v>
      </c>
      <c r="B15" s="24" t="s">
        <v>5</v>
      </c>
      <c r="C15" s="16">
        <f aca="true" t="shared" si="0" ref="C15:J15">SUM(C16:C16)</f>
        <v>11970</v>
      </c>
      <c r="D15" s="16">
        <f t="shared" si="0"/>
        <v>5875.9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11970</v>
      </c>
      <c r="J15" s="16">
        <f t="shared" si="0"/>
        <v>5875.9</v>
      </c>
      <c r="L15" s="47">
        <f aca="true" t="shared" si="1" ref="L15:M24">C15+F15</f>
        <v>11970</v>
      </c>
      <c r="M15" s="47">
        <f t="shared" si="1"/>
        <v>5875.9</v>
      </c>
    </row>
    <row r="16" spans="1:13" ht="18.75">
      <c r="A16" s="33">
        <v>11010000</v>
      </c>
      <c r="B16" s="17" t="s">
        <v>6</v>
      </c>
      <c r="C16" s="18">
        <v>11970</v>
      </c>
      <c r="D16" s="18">
        <v>5875.9</v>
      </c>
      <c r="E16" s="18"/>
      <c r="F16" s="19"/>
      <c r="G16" s="19"/>
      <c r="H16" s="19"/>
      <c r="I16" s="20">
        <f>C16+F16</f>
        <v>11970</v>
      </c>
      <c r="J16" s="20">
        <f>D16+G16</f>
        <v>5875.9</v>
      </c>
      <c r="L16" s="47">
        <f t="shared" si="1"/>
        <v>11970</v>
      </c>
      <c r="M16" s="47">
        <f t="shared" si="1"/>
        <v>5875.9</v>
      </c>
    </row>
    <row r="17" spans="1:13" ht="18.75">
      <c r="A17" s="32">
        <v>20000000</v>
      </c>
      <c r="B17" s="25" t="s">
        <v>7</v>
      </c>
      <c r="C17" s="16">
        <f>SUM(C20:C20)</f>
        <v>30</v>
      </c>
      <c r="D17" s="16">
        <f>SUM(D19:D20)</f>
        <v>249.9</v>
      </c>
      <c r="E17" s="16">
        <f>SUM(E20:E20)</f>
        <v>0</v>
      </c>
      <c r="F17" s="16">
        <f>SUM(F20:F21)</f>
        <v>3143.5</v>
      </c>
      <c r="G17" s="16">
        <f>SUM(G18:G21)</f>
        <v>1746.3999999999999</v>
      </c>
      <c r="H17" s="16">
        <f>SUM(H18:H21)</f>
        <v>0</v>
      </c>
      <c r="I17" s="16">
        <f>SUM(I18:I21)</f>
        <v>3173.5</v>
      </c>
      <c r="J17" s="16">
        <f>SUM(J18:J21)</f>
        <v>1996.3</v>
      </c>
      <c r="L17" s="47">
        <f t="shared" si="1"/>
        <v>3173.5</v>
      </c>
      <c r="M17" s="47">
        <f t="shared" si="1"/>
        <v>1996.3</v>
      </c>
    </row>
    <row r="18" spans="1:13" ht="18.75">
      <c r="A18" s="49">
        <v>21110000</v>
      </c>
      <c r="B18" s="48" t="s">
        <v>36</v>
      </c>
      <c r="C18" s="16"/>
      <c r="D18" s="16"/>
      <c r="E18" s="16"/>
      <c r="F18" s="16"/>
      <c r="G18" s="20">
        <v>0.1</v>
      </c>
      <c r="H18" s="16"/>
      <c r="I18" s="16"/>
      <c r="J18" s="20">
        <f>D18+G18</f>
        <v>0.1</v>
      </c>
      <c r="L18" s="47"/>
      <c r="M18" s="47">
        <f t="shared" si="1"/>
        <v>0.1</v>
      </c>
    </row>
    <row r="19" spans="1:13" ht="18.75">
      <c r="A19" s="33">
        <v>22010000</v>
      </c>
      <c r="B19" s="48" t="s">
        <v>34</v>
      </c>
      <c r="C19" s="16"/>
      <c r="D19" s="20">
        <v>104.1</v>
      </c>
      <c r="E19" s="16"/>
      <c r="F19" s="16"/>
      <c r="G19" s="16"/>
      <c r="H19" s="16"/>
      <c r="I19" s="20"/>
      <c r="J19" s="20">
        <f>D19+G19</f>
        <v>104.1</v>
      </c>
      <c r="L19" s="47"/>
      <c r="M19" s="47">
        <f t="shared" si="1"/>
        <v>104.1</v>
      </c>
    </row>
    <row r="20" spans="1:13" ht="18.75">
      <c r="A20" s="33">
        <v>24060000</v>
      </c>
      <c r="B20" s="17" t="s">
        <v>8</v>
      </c>
      <c r="C20" s="18">
        <v>30</v>
      </c>
      <c r="D20" s="18">
        <v>145.8</v>
      </c>
      <c r="E20" s="18"/>
      <c r="F20" s="19"/>
      <c r="G20" s="19"/>
      <c r="H20" s="19"/>
      <c r="I20" s="20">
        <f>C20+F20</f>
        <v>30</v>
      </c>
      <c r="J20" s="20">
        <f>D20+G20</f>
        <v>145.8</v>
      </c>
      <c r="L20" s="47">
        <f t="shared" si="1"/>
        <v>30</v>
      </c>
      <c r="M20" s="47">
        <f t="shared" si="1"/>
        <v>145.8</v>
      </c>
    </row>
    <row r="21" spans="1:13" ht="18.75">
      <c r="A21" s="33">
        <v>25000000</v>
      </c>
      <c r="B21" s="17" t="s">
        <v>18</v>
      </c>
      <c r="C21" s="18"/>
      <c r="D21" s="18"/>
      <c r="E21" s="18"/>
      <c r="F21" s="19">
        <v>3143.5</v>
      </c>
      <c r="G21" s="19">
        <v>1746.3</v>
      </c>
      <c r="H21" s="19"/>
      <c r="I21" s="20">
        <f>C21+F21</f>
        <v>3143.5</v>
      </c>
      <c r="J21" s="20">
        <f>D21+G21</f>
        <v>1746.3</v>
      </c>
      <c r="L21" s="47">
        <f t="shared" si="1"/>
        <v>3143.5</v>
      </c>
      <c r="M21" s="47">
        <f t="shared" si="1"/>
        <v>1746.3</v>
      </c>
    </row>
    <row r="22" spans="1:13" ht="18.75">
      <c r="A22" s="32">
        <v>30000000</v>
      </c>
      <c r="B22" s="26" t="s">
        <v>22</v>
      </c>
      <c r="C22" s="27">
        <f>SUM(C23)</f>
        <v>0</v>
      </c>
      <c r="D22" s="27">
        <f>SUM(D23)</f>
        <v>0</v>
      </c>
      <c r="E22" s="27">
        <f>SUM(E23)</f>
        <v>0</v>
      </c>
      <c r="F22" s="27">
        <f>SUM(F23)</f>
        <v>0</v>
      </c>
      <c r="G22" s="27">
        <f>SUM(G23)</f>
        <v>0</v>
      </c>
      <c r="H22" s="27"/>
      <c r="I22" s="27">
        <f>SUM(I23)</f>
        <v>0</v>
      </c>
      <c r="J22" s="27">
        <f>SUM(J23)</f>
        <v>0</v>
      </c>
      <c r="L22" s="47">
        <f t="shared" si="1"/>
        <v>0</v>
      </c>
      <c r="M22" s="47">
        <f t="shared" si="1"/>
        <v>0</v>
      </c>
    </row>
    <row r="23" spans="1:13" ht="37.5" hidden="1">
      <c r="A23" s="33">
        <v>31030000</v>
      </c>
      <c r="B23" s="17" t="s">
        <v>23</v>
      </c>
      <c r="C23" s="18"/>
      <c r="D23" s="18"/>
      <c r="E23" s="18"/>
      <c r="F23" s="19"/>
      <c r="G23" s="19"/>
      <c r="H23" s="19"/>
      <c r="I23" s="20">
        <f>C23+F23</f>
        <v>0</v>
      </c>
      <c r="J23" s="20">
        <f>D23+G23</f>
        <v>0</v>
      </c>
      <c r="L23" s="47">
        <f t="shared" si="1"/>
        <v>0</v>
      </c>
      <c r="M23" s="47">
        <f t="shared" si="1"/>
        <v>0</v>
      </c>
    </row>
    <row r="24" spans="1:13" ht="18.75">
      <c r="A24" s="33"/>
      <c r="B24" s="22" t="s">
        <v>9</v>
      </c>
      <c r="C24" s="16">
        <f aca="true" t="shared" si="2" ref="C24:J24">C22+C17+C15</f>
        <v>12000</v>
      </c>
      <c r="D24" s="16">
        <f t="shared" si="2"/>
        <v>6125.799999999999</v>
      </c>
      <c r="E24" s="16">
        <f t="shared" si="2"/>
        <v>0</v>
      </c>
      <c r="F24" s="16">
        <f t="shared" si="2"/>
        <v>3143.5</v>
      </c>
      <c r="G24" s="16">
        <f t="shared" si="2"/>
        <v>1746.3999999999999</v>
      </c>
      <c r="H24" s="16">
        <f t="shared" si="2"/>
        <v>0</v>
      </c>
      <c r="I24" s="16">
        <f t="shared" si="2"/>
        <v>15143.5</v>
      </c>
      <c r="J24" s="16">
        <f t="shared" si="2"/>
        <v>7872.2</v>
      </c>
      <c r="L24" s="47">
        <f t="shared" si="1"/>
        <v>15143.5</v>
      </c>
      <c r="M24" s="47">
        <f t="shared" si="1"/>
        <v>7872.199999999999</v>
      </c>
    </row>
    <row r="25" spans="1:13" ht="19.5">
      <c r="A25" s="32">
        <v>40000000</v>
      </c>
      <c r="B25" s="21" t="s">
        <v>10</v>
      </c>
      <c r="C25" s="16">
        <f aca="true" t="shared" si="3" ref="C25:J25">C26+C28</f>
        <v>249407.7</v>
      </c>
      <c r="D25" s="16">
        <f t="shared" si="3"/>
        <v>161608.90000000002</v>
      </c>
      <c r="E25" s="16">
        <f t="shared" si="3"/>
        <v>0</v>
      </c>
      <c r="F25" s="16">
        <f t="shared" si="3"/>
        <v>996.7</v>
      </c>
      <c r="G25" s="16">
        <f t="shared" si="3"/>
        <v>396.7</v>
      </c>
      <c r="H25" s="16">
        <f t="shared" si="3"/>
        <v>0</v>
      </c>
      <c r="I25" s="16">
        <f t="shared" si="3"/>
        <v>249407.7</v>
      </c>
      <c r="J25" s="16">
        <f t="shared" si="3"/>
        <v>162005.60000000003</v>
      </c>
      <c r="L25" s="47">
        <f aca="true" t="shared" si="4" ref="L25:L37">C25+F25</f>
        <v>250404.40000000002</v>
      </c>
      <c r="M25" s="47">
        <f aca="true" t="shared" si="5" ref="M25:M37">D25+G25</f>
        <v>162005.60000000003</v>
      </c>
    </row>
    <row r="26" spans="1:13" ht="19.5">
      <c r="A26" s="32">
        <v>41020000</v>
      </c>
      <c r="B26" s="21" t="s">
        <v>11</v>
      </c>
      <c r="C26" s="16">
        <f aca="true" t="shared" si="6" ref="C26:J26">C27</f>
        <v>11632.7</v>
      </c>
      <c r="D26" s="16">
        <f t="shared" si="6"/>
        <v>5816.4</v>
      </c>
      <c r="E26" s="16">
        <f t="shared" si="6"/>
        <v>0</v>
      </c>
      <c r="F26" s="16">
        <f t="shared" si="6"/>
        <v>0</v>
      </c>
      <c r="G26" s="16">
        <f t="shared" si="6"/>
        <v>0</v>
      </c>
      <c r="H26" s="16">
        <f t="shared" si="6"/>
        <v>0</v>
      </c>
      <c r="I26" s="16">
        <f t="shared" si="6"/>
        <v>11632.7</v>
      </c>
      <c r="J26" s="16">
        <f t="shared" si="6"/>
        <v>5816.4</v>
      </c>
      <c r="L26" s="47">
        <f t="shared" si="4"/>
        <v>11632.7</v>
      </c>
      <c r="M26" s="47">
        <f t="shared" si="5"/>
        <v>5816.4</v>
      </c>
    </row>
    <row r="27" spans="1:13" ht="24.75" customHeight="1">
      <c r="A27" s="33">
        <v>41020100</v>
      </c>
      <c r="B27" s="15" t="s">
        <v>25</v>
      </c>
      <c r="C27" s="18">
        <v>11632.7</v>
      </c>
      <c r="D27" s="18">
        <v>5816.4</v>
      </c>
      <c r="E27" s="18"/>
      <c r="F27" s="19"/>
      <c r="G27" s="19"/>
      <c r="H27" s="19"/>
      <c r="I27" s="20">
        <f>C27+F27</f>
        <v>11632.7</v>
      </c>
      <c r="J27" s="20">
        <f>D27+G27</f>
        <v>5816.4</v>
      </c>
      <c r="L27" s="47">
        <f t="shared" si="4"/>
        <v>11632.7</v>
      </c>
      <c r="M27" s="47">
        <f t="shared" si="5"/>
        <v>5816.4</v>
      </c>
    </row>
    <row r="28" spans="1:13" ht="18.75">
      <c r="A28" s="33">
        <v>41030000</v>
      </c>
      <c r="B28" s="23" t="s">
        <v>12</v>
      </c>
      <c r="C28" s="16">
        <f>SUM(C29:C36)</f>
        <v>237775</v>
      </c>
      <c r="D28" s="16">
        <f aca="true" t="shared" si="7" ref="D28:J28">SUM(D29:D36)</f>
        <v>155792.50000000003</v>
      </c>
      <c r="E28" s="16">
        <f t="shared" si="7"/>
        <v>0</v>
      </c>
      <c r="F28" s="16">
        <f t="shared" si="7"/>
        <v>996.7</v>
      </c>
      <c r="G28" s="16">
        <f t="shared" si="7"/>
        <v>396.7</v>
      </c>
      <c r="H28" s="16">
        <f t="shared" si="7"/>
        <v>0</v>
      </c>
      <c r="I28" s="16">
        <f t="shared" si="7"/>
        <v>237775</v>
      </c>
      <c r="J28" s="16">
        <f t="shared" si="7"/>
        <v>156189.20000000004</v>
      </c>
      <c r="L28" s="47">
        <f t="shared" si="4"/>
        <v>238771.7</v>
      </c>
      <c r="M28" s="47">
        <f t="shared" si="5"/>
        <v>156189.20000000004</v>
      </c>
    </row>
    <row r="29" spans="1:13" ht="72.75" customHeight="1">
      <c r="A29" s="34">
        <v>41030600</v>
      </c>
      <c r="B29" s="28" t="s">
        <v>13</v>
      </c>
      <c r="C29" s="18">
        <v>61200.7</v>
      </c>
      <c r="D29" s="18">
        <v>29071.8</v>
      </c>
      <c r="E29" s="18"/>
      <c r="F29" s="19"/>
      <c r="G29" s="19"/>
      <c r="H29" s="19"/>
      <c r="I29" s="20">
        <f aca="true" t="shared" si="8" ref="I29:J36">C29+F29</f>
        <v>61200.7</v>
      </c>
      <c r="J29" s="20">
        <f t="shared" si="8"/>
        <v>29071.8</v>
      </c>
      <c r="L29" s="47">
        <f t="shared" si="4"/>
        <v>61200.7</v>
      </c>
      <c r="M29" s="47">
        <f t="shared" si="5"/>
        <v>29071.8</v>
      </c>
    </row>
    <row r="30" spans="1:13" ht="91.5" customHeight="1">
      <c r="A30" s="35">
        <v>41030800</v>
      </c>
      <c r="B30" s="29" t="s">
        <v>14</v>
      </c>
      <c r="C30" s="18">
        <v>88248.8</v>
      </c>
      <c r="D30" s="18">
        <v>80155.8</v>
      </c>
      <c r="E30" s="18"/>
      <c r="F30" s="19"/>
      <c r="G30" s="19"/>
      <c r="H30" s="19"/>
      <c r="I30" s="20">
        <f t="shared" si="8"/>
        <v>88248.8</v>
      </c>
      <c r="J30" s="20">
        <f t="shared" si="8"/>
        <v>80155.8</v>
      </c>
      <c r="L30" s="47">
        <f t="shared" si="4"/>
        <v>88248.8</v>
      </c>
      <c r="M30" s="47">
        <f t="shared" si="5"/>
        <v>80155.8</v>
      </c>
    </row>
    <row r="31" spans="1:13" ht="56.25">
      <c r="A31" s="35">
        <v>41031000</v>
      </c>
      <c r="B31" s="28" t="s">
        <v>15</v>
      </c>
      <c r="C31" s="18">
        <v>627.8</v>
      </c>
      <c r="D31" s="18">
        <v>507.1</v>
      </c>
      <c r="E31" s="18"/>
      <c r="F31" s="19"/>
      <c r="G31" s="19"/>
      <c r="H31" s="19"/>
      <c r="I31" s="20">
        <f t="shared" si="8"/>
        <v>627.8</v>
      </c>
      <c r="J31" s="20">
        <f t="shared" si="8"/>
        <v>507.1</v>
      </c>
      <c r="L31" s="47">
        <f t="shared" si="4"/>
        <v>627.8</v>
      </c>
      <c r="M31" s="47">
        <f t="shared" si="5"/>
        <v>507.1</v>
      </c>
    </row>
    <row r="32" spans="1:13" ht="18.75">
      <c r="A32" s="35">
        <v>41033900</v>
      </c>
      <c r="B32" s="29" t="s">
        <v>26</v>
      </c>
      <c r="C32" s="18">
        <v>42195.4</v>
      </c>
      <c r="D32" s="18">
        <v>23900.1</v>
      </c>
      <c r="E32" s="18"/>
      <c r="F32" s="19"/>
      <c r="G32" s="19"/>
      <c r="H32" s="19"/>
      <c r="I32" s="20">
        <f t="shared" si="8"/>
        <v>42195.4</v>
      </c>
      <c r="J32" s="20">
        <f t="shared" si="8"/>
        <v>23900.1</v>
      </c>
      <c r="L32" s="47">
        <f t="shared" si="4"/>
        <v>42195.4</v>
      </c>
      <c r="M32" s="47">
        <f t="shared" si="5"/>
        <v>23900.1</v>
      </c>
    </row>
    <row r="33" spans="1:13" ht="18.75">
      <c r="A33" s="35">
        <v>41034200</v>
      </c>
      <c r="B33" s="29" t="s">
        <v>27</v>
      </c>
      <c r="C33" s="18">
        <v>43763.6</v>
      </c>
      <c r="D33" s="18">
        <v>21329.2</v>
      </c>
      <c r="E33" s="18"/>
      <c r="F33" s="19"/>
      <c r="G33" s="19"/>
      <c r="H33" s="19"/>
      <c r="I33" s="20">
        <f t="shared" si="8"/>
        <v>43763.6</v>
      </c>
      <c r="J33" s="20">
        <f t="shared" si="8"/>
        <v>21329.2</v>
      </c>
      <c r="L33" s="47">
        <f t="shared" si="4"/>
        <v>43763.6</v>
      </c>
      <c r="M33" s="47">
        <f t="shared" si="5"/>
        <v>21329.2</v>
      </c>
    </row>
    <row r="34" spans="1:13" ht="18.75">
      <c r="A34" s="39">
        <v>41035000</v>
      </c>
      <c r="B34" s="40" t="s">
        <v>28</v>
      </c>
      <c r="C34" s="41">
        <v>820.6</v>
      </c>
      <c r="D34" s="41">
        <v>511.1</v>
      </c>
      <c r="E34" s="41"/>
      <c r="F34" s="42"/>
      <c r="G34" s="42"/>
      <c r="H34" s="42"/>
      <c r="I34" s="43">
        <f t="shared" si="8"/>
        <v>820.6</v>
      </c>
      <c r="J34" s="20">
        <f t="shared" si="8"/>
        <v>511.1</v>
      </c>
      <c r="L34" s="47">
        <f t="shared" si="4"/>
        <v>820.6</v>
      </c>
      <c r="M34" s="47">
        <f t="shared" si="5"/>
        <v>511.1</v>
      </c>
    </row>
    <row r="35" spans="1:13" ht="60" customHeight="1">
      <c r="A35" s="39">
        <v>41035200</v>
      </c>
      <c r="B35" s="40" t="s">
        <v>35</v>
      </c>
      <c r="C35" s="41"/>
      <c r="D35" s="41"/>
      <c r="E35" s="41"/>
      <c r="F35" s="42">
        <v>996.7</v>
      </c>
      <c r="G35" s="42">
        <v>396.7</v>
      </c>
      <c r="H35" s="42"/>
      <c r="I35" s="43"/>
      <c r="J35" s="20">
        <f t="shared" si="8"/>
        <v>396.7</v>
      </c>
      <c r="L35" s="47">
        <f t="shared" si="4"/>
        <v>996.7</v>
      </c>
      <c r="M35" s="47">
        <f t="shared" si="5"/>
        <v>396.7</v>
      </c>
    </row>
    <row r="36" spans="1:13" ht="112.5">
      <c r="A36" s="35">
        <v>41035800</v>
      </c>
      <c r="B36" s="29" t="s">
        <v>16</v>
      </c>
      <c r="C36" s="41">
        <v>918.1</v>
      </c>
      <c r="D36" s="41">
        <v>317.4</v>
      </c>
      <c r="E36" s="41"/>
      <c r="F36" s="42"/>
      <c r="G36" s="42"/>
      <c r="H36" s="42"/>
      <c r="I36" s="43">
        <f t="shared" si="8"/>
        <v>918.1</v>
      </c>
      <c r="J36" s="20">
        <f t="shared" si="8"/>
        <v>317.4</v>
      </c>
      <c r="L36" s="47">
        <f t="shared" si="4"/>
        <v>918.1</v>
      </c>
      <c r="M36" s="47">
        <f t="shared" si="5"/>
        <v>317.4</v>
      </c>
    </row>
    <row r="37" spans="1:13" ht="19.5" thickBot="1">
      <c r="A37" s="36"/>
      <c r="B37" s="37" t="s">
        <v>17</v>
      </c>
      <c r="C37" s="38">
        <f aca="true" t="shared" si="9" ref="C37:J37">SUM(C24+C25)</f>
        <v>261407.7</v>
      </c>
      <c r="D37" s="38">
        <f t="shared" si="9"/>
        <v>167734.7</v>
      </c>
      <c r="E37" s="38">
        <f t="shared" si="9"/>
        <v>0</v>
      </c>
      <c r="F37" s="38">
        <f t="shared" si="9"/>
        <v>4140.2</v>
      </c>
      <c r="G37" s="38">
        <f t="shared" si="9"/>
        <v>2143.1</v>
      </c>
      <c r="H37" s="38">
        <f t="shared" si="9"/>
        <v>0</v>
      </c>
      <c r="I37" s="38">
        <f t="shared" si="9"/>
        <v>264551.2</v>
      </c>
      <c r="J37" s="38">
        <f t="shared" si="9"/>
        <v>169877.80000000005</v>
      </c>
      <c r="L37" s="47">
        <f t="shared" si="4"/>
        <v>265547.9</v>
      </c>
      <c r="M37" s="47">
        <f t="shared" si="5"/>
        <v>169877.80000000002</v>
      </c>
    </row>
    <row r="38" ht="15" customHeight="1"/>
    <row r="43" ht="12.75">
      <c r="B43" s="46"/>
    </row>
  </sheetData>
  <sheetProtection/>
  <mergeCells count="9">
    <mergeCell ref="F5:J5"/>
    <mergeCell ref="B7:J7"/>
    <mergeCell ref="B9:J9"/>
    <mergeCell ref="G4:J4"/>
    <mergeCell ref="G6:I6"/>
    <mergeCell ref="A13:A14"/>
    <mergeCell ref="C13:E13"/>
    <mergeCell ref="I13:J13"/>
    <mergeCell ref="F13:H13"/>
  </mergeCells>
  <printOptions/>
  <pageMargins left="0.24" right="0.16" top="0.27" bottom="0.52" header="0.2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2016-09-09T11:21:20Z</cp:lastPrinted>
  <dcterms:created xsi:type="dcterms:W3CDTF">2014-10-23T07:45:12Z</dcterms:created>
  <dcterms:modified xsi:type="dcterms:W3CDTF">2016-09-09T11:22:17Z</dcterms:modified>
  <cp:category/>
  <cp:version/>
  <cp:contentType/>
  <cp:contentStatus/>
</cp:coreProperties>
</file>