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'Лист1'!$A$1:$U$40</definedName>
  </definedNames>
  <calcPr fullCalcOnLoad="1"/>
</workbook>
</file>

<file path=xl/sharedStrings.xml><?xml version="1.0" encoding="utf-8"?>
<sst xmlns="http://schemas.openxmlformats.org/spreadsheetml/2006/main" count="157" uniqueCount="77">
  <si>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</si>
  <si>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</si>
  <si>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</si>
  <si>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</si>
  <si>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</si>
  <si>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</si>
  <si>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</si>
  <si>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</si>
  <si>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</si>
  <si>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</si>
  <si>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</si>
  <si>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</si>
  <si>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</si>
  <si>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</si>
  <si>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</si>
  <si>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</si>
  <si>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</si>
  <si>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</si>
  <si>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</si>
  <si>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</si>
  <si>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</si>
  <si>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</si>
  <si>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</si>
  <si>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</si>
  <si>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</si>
  <si>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</si>
  <si>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</si>
  <si>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</si>
  <si>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Інші послуги, пов'язані з економічною діяльністю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</si>
  <si>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</si>
  <si>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</si>
  <si>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</si>
  <si>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</si>
  <si>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</si>
  <si>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</si>
  <si>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</si>
  <si>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</si>
  <si>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</si>
  <si>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</si>
  <si>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</si>
  <si>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</si>
  <si>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250404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</si>
  <si>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</si>
  <si>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</si>
  <si>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</si>
  <si>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</si>
  <si>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</si>
  <si>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</si>
  <si>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</si>
  <si>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</si>
  <si>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8010</t>
  </si>
  <si>
    <t>8700</t>
  </si>
  <si>
    <t>Інші  додаткові дотації</t>
  </si>
  <si>
    <t>Затверджено по бюджету  2017 рік з урахуваням змін</t>
  </si>
  <si>
    <t>6300</t>
  </si>
  <si>
    <t>Затвердже-но по бюджету на 2018 рік з урахуван-ням змін</t>
  </si>
  <si>
    <t>Виконано за 1 квартал 2018року</t>
  </si>
  <si>
    <t>Виконано за I - квартал 2017рік</t>
  </si>
  <si>
    <t>Виконано за I- квартал 2017рік</t>
  </si>
  <si>
    <t>Виконано за 1квартал 2018 року.</t>
  </si>
  <si>
    <t>Виконано за I квартал 2017 року</t>
  </si>
  <si>
    <t>8000</t>
  </si>
  <si>
    <t>8110</t>
  </si>
  <si>
    <t>Субвенція з місцевого бюджету  державному бюджету на виконання програм соціально-економічного розвитку регіонів</t>
  </si>
  <si>
    <t>Інші субвенції з  місцевого бюджету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</si>
  <si>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</si>
  <si>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</si>
  <si>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</si>
  <si>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9150</t>
  </si>
  <si>
    <t xml:space="preserve">Інші дотації з місцевого бюджету </t>
  </si>
  <si>
    <t>9750</t>
  </si>
  <si>
    <t>Субвенція з місцевого бюджету на співфінансування інвестиційних проектів</t>
  </si>
  <si>
    <t>7610</t>
  </si>
  <si>
    <t xml:space="preserve">Сприяння розвитку малого та середнього підприємства </t>
  </si>
  <si>
    <t>Затверджено по бюджету на   2018року з урахуванням змін</t>
  </si>
  <si>
    <t>Керуючий справами виконавчого апарату районної ради</t>
  </si>
  <si>
    <t>Т.В.Яблонь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</si>
</sst>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  <numFmt numFmtId="182" formatCode="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1">
      <selection activeCell="C39" sqref="C39:D39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11.75390625" style="0" customWidth="1"/>
    <col min="4" max="4" width="10.25390625" style="0" customWidth="1"/>
    <col min="5" max="5" width="9.875" style="0" customWidth="1"/>
    <col min="6" max="6" width="8.75390625" style="0" customWidth="1"/>
    <col min="7" max="7" width="11.125" style="0" customWidth="1"/>
    <col min="8" max="8" width="10.375" style="0" customWidth="1"/>
    <col min="9" max="9" width="11.125" style="0" hidden="1" customWidth="1"/>
    <col min="10" max="10" width="13.375" style="0" customWidth="1"/>
    <col min="11" max="11" width="10.25390625" style="0" customWidth="1"/>
    <col min="12" max="12" width="8.125" style="0" customWidth="1"/>
    <col min="13" max="13" width="7.125" style="0" customWidth="1"/>
    <col min="14" max="14" width="8.25390625" style="0" customWidth="1"/>
    <col min="15" max="15" width="7.375" style="0" customWidth="1"/>
    <col min="16" max="16" width="11.625" style="0" hidden="1" customWidth="1"/>
    <col min="17" max="17" width="9.00390625" style="0" customWidth="1"/>
    <col min="18" max="18" width="12.875" style="0" hidden="1" customWidth="1"/>
    <col min="19" max="19" width="11.75390625" style="0" customWidth="1"/>
    <col min="20" max="20" width="11.125" style="0" customWidth="1"/>
    <col min="21" max="21" width="11.125" style="0" hidden="1" customWidth="1"/>
  </cols>
  <sheetData>
    <row r="1" spans="14:22" ht="15.75">
      <c r="N1" s="20"/>
      <c r="O1" s="38"/>
      <c r="P1" s="38"/>
      <c r="Q1" s="38"/>
      <c r="R1" s="38"/>
      <c r="S1" s="38"/>
      <c r="T1" s="38"/>
      <c r="U1" s="38"/>
      <c r="V1" s="38"/>
    </row>
    <row r="2" spans="1:21" ht="36.75" customHeight="1">
      <c r="A2" s="32" t="s">
        <v>0</v>
      </c>
      <c r="B2" s="35" t="s">
        <v>20</v>
      </c>
      <c r="C2" s="33" t="s">
        <v>1</v>
      </c>
      <c r="D2" s="33"/>
      <c r="E2" s="33"/>
      <c r="F2" s="33"/>
      <c r="G2" s="33"/>
      <c r="H2" s="33"/>
      <c r="I2" s="23"/>
      <c r="J2" s="37" t="s">
        <v>4</v>
      </c>
      <c r="K2" s="37"/>
      <c r="L2" s="37"/>
      <c r="M2" s="37"/>
      <c r="N2" s="37"/>
      <c r="O2" s="37"/>
      <c r="P2" s="22"/>
      <c r="Q2" s="22"/>
      <c r="R2" s="37" t="s">
        <v>43</v>
      </c>
      <c r="S2" s="37"/>
      <c r="T2" s="37"/>
      <c r="U2" s="39" t="s">
        <v>31</v>
      </c>
    </row>
    <row r="3" spans="1:21" ht="141.75">
      <c r="A3" s="32"/>
      <c r="B3" s="35"/>
      <c r="C3" s="4" t="s">
        <v>55</v>
      </c>
      <c r="D3" s="4" t="s">
        <v>56</v>
      </c>
      <c r="E3" s="4" t="s">
        <v>2</v>
      </c>
      <c r="F3" s="4" t="s">
        <v>3</v>
      </c>
      <c r="G3" s="4" t="s">
        <v>24</v>
      </c>
      <c r="H3" s="5" t="s">
        <v>57</v>
      </c>
      <c r="I3" s="5" t="s">
        <v>31</v>
      </c>
      <c r="J3" s="4" t="s">
        <v>74</v>
      </c>
      <c r="K3" s="4" t="s">
        <v>56</v>
      </c>
      <c r="L3" s="4" t="s">
        <v>2</v>
      </c>
      <c r="M3" s="4" t="s">
        <v>3</v>
      </c>
      <c r="N3" s="6" t="s">
        <v>25</v>
      </c>
      <c r="O3" s="5" t="s">
        <v>26</v>
      </c>
      <c r="P3" s="5" t="s">
        <v>31</v>
      </c>
      <c r="Q3" s="5" t="s">
        <v>58</v>
      </c>
      <c r="R3" s="24" t="s">
        <v>53</v>
      </c>
      <c r="S3" s="24" t="s">
        <v>59</v>
      </c>
      <c r="T3" s="24" t="s">
        <v>60</v>
      </c>
      <c r="U3" s="40"/>
    </row>
    <row r="4" spans="1:21" ht="31.5">
      <c r="A4" s="30" t="s">
        <v>44</v>
      </c>
      <c r="B4" s="13" t="s">
        <v>5</v>
      </c>
      <c r="C4" s="7">
        <v>3129.9</v>
      </c>
      <c r="D4" s="7">
        <v>633.7</v>
      </c>
      <c r="E4" s="7">
        <v>633.7</v>
      </c>
      <c r="F4" s="7">
        <v>454.7</v>
      </c>
      <c r="G4" s="7">
        <v>36.8</v>
      </c>
      <c r="H4" s="7">
        <v>483.3</v>
      </c>
      <c r="I4" s="7"/>
      <c r="J4" s="7">
        <v>76</v>
      </c>
      <c r="K4" s="8"/>
      <c r="L4" s="7"/>
      <c r="M4" s="7"/>
      <c r="N4" s="7"/>
      <c r="O4" s="7"/>
      <c r="P4" s="7"/>
      <c r="Q4" s="7"/>
      <c r="R4" s="7">
        <f>C4+J4</f>
        <v>3205.9</v>
      </c>
      <c r="S4" s="3">
        <f aca="true" t="shared" si="0" ref="S4:S10">SUM(D4+K4)</f>
        <v>633.7</v>
      </c>
      <c r="T4" s="27">
        <v>483.3</v>
      </c>
      <c r="U4" s="17">
        <f aca="true" t="shared" si="1" ref="U4:U14">P4+I4</f>
        <v>0</v>
      </c>
    </row>
    <row r="5" spans="1:21" ht="15.75">
      <c r="A5" s="30" t="s">
        <v>45</v>
      </c>
      <c r="B5" s="13" t="s">
        <v>6</v>
      </c>
      <c r="C5" s="7">
        <v>82961</v>
      </c>
      <c r="D5" s="7">
        <v>21143</v>
      </c>
      <c r="E5" s="7">
        <v>21143</v>
      </c>
      <c r="F5" s="7">
        <v>15375.5</v>
      </c>
      <c r="G5" s="7">
        <v>2173.9</v>
      </c>
      <c r="H5" s="7">
        <v>17173.6</v>
      </c>
      <c r="I5" s="7"/>
      <c r="J5" s="7">
        <v>1390.2</v>
      </c>
      <c r="K5" s="8">
        <v>199.9</v>
      </c>
      <c r="L5" s="8">
        <v>172.3</v>
      </c>
      <c r="M5" s="7">
        <v>73.9</v>
      </c>
      <c r="N5" s="7">
        <v>3.5</v>
      </c>
      <c r="O5" s="7">
        <v>27.6</v>
      </c>
      <c r="P5" s="7"/>
      <c r="Q5" s="7">
        <v>220.8</v>
      </c>
      <c r="R5" s="7">
        <f>C5+J5</f>
        <v>84351.2</v>
      </c>
      <c r="S5" s="3">
        <f t="shared" si="0"/>
        <v>21342.9</v>
      </c>
      <c r="T5" s="27">
        <v>16911.3</v>
      </c>
      <c r="U5" s="17">
        <f t="shared" si="1"/>
        <v>0</v>
      </c>
    </row>
    <row r="6" spans="1:21" ht="31.5">
      <c r="A6" s="30" t="s">
        <v>46</v>
      </c>
      <c r="B6" s="13" t="s">
        <v>7</v>
      </c>
      <c r="C6" s="7">
        <v>63860.4</v>
      </c>
      <c r="D6" s="7">
        <v>17595.6</v>
      </c>
      <c r="E6" s="7">
        <v>17595.6</v>
      </c>
      <c r="F6" s="7"/>
      <c r="G6" s="7"/>
      <c r="H6" s="7">
        <v>14990.4</v>
      </c>
      <c r="I6" s="7"/>
      <c r="J6" s="7">
        <v>3773.3</v>
      </c>
      <c r="K6" s="8">
        <v>734.1</v>
      </c>
      <c r="L6" s="7">
        <v>685.9</v>
      </c>
      <c r="M6" s="7"/>
      <c r="N6" s="7"/>
      <c r="O6" s="7">
        <v>48.2</v>
      </c>
      <c r="P6" s="7"/>
      <c r="Q6" s="7">
        <v>719.1</v>
      </c>
      <c r="R6" s="7">
        <f>C6+J6</f>
        <v>67633.7</v>
      </c>
      <c r="S6" s="3">
        <f t="shared" si="0"/>
        <v>18329.699999999997</v>
      </c>
      <c r="T6" s="27">
        <v>15709.5</v>
      </c>
      <c r="U6" s="17">
        <f t="shared" si="1"/>
        <v>0</v>
      </c>
    </row>
    <row r="7" spans="1:21" ht="63">
      <c r="A7" s="30" t="s">
        <v>47</v>
      </c>
      <c r="B7" s="13" t="s">
        <v>21</v>
      </c>
      <c r="C7" s="7">
        <v>211187.6</v>
      </c>
      <c r="D7" s="7">
        <v>96374</v>
      </c>
      <c r="E7" s="7">
        <v>96374</v>
      </c>
      <c r="F7" s="7">
        <v>1133.3</v>
      </c>
      <c r="G7" s="7">
        <v>111.3</v>
      </c>
      <c r="H7" s="7">
        <v>115979.3</v>
      </c>
      <c r="I7" s="7"/>
      <c r="J7" s="7">
        <v>612</v>
      </c>
      <c r="K7" s="8">
        <v>128.6</v>
      </c>
      <c r="L7" s="7">
        <v>128.6</v>
      </c>
      <c r="M7" s="7"/>
      <c r="N7" s="7"/>
      <c r="O7" s="7"/>
      <c r="P7" s="7"/>
      <c r="Q7" s="7">
        <v>97.5</v>
      </c>
      <c r="R7" s="7">
        <f>C7+J7</f>
        <v>211799.6</v>
      </c>
      <c r="S7" s="3">
        <f t="shared" si="0"/>
        <v>96502.6</v>
      </c>
      <c r="T7" s="27">
        <v>115903.5</v>
      </c>
      <c r="U7" s="17">
        <f t="shared" si="1"/>
        <v>0</v>
      </c>
    </row>
    <row r="8" spans="1:21" ht="31.5">
      <c r="A8" s="30" t="s">
        <v>48</v>
      </c>
      <c r="B8" s="13" t="s">
        <v>8</v>
      </c>
      <c r="C8" s="7">
        <v>6172</v>
      </c>
      <c r="D8" s="7">
        <v>1432.2</v>
      </c>
      <c r="E8" s="7">
        <v>1432.2</v>
      </c>
      <c r="F8" s="7">
        <v>1004.4</v>
      </c>
      <c r="G8" s="7">
        <v>163.2</v>
      </c>
      <c r="H8" s="7">
        <v>1218.9</v>
      </c>
      <c r="I8" s="7"/>
      <c r="J8" s="8">
        <v>106.5</v>
      </c>
      <c r="K8" s="8">
        <v>8.2</v>
      </c>
      <c r="L8" s="8">
        <v>8.2</v>
      </c>
      <c r="M8" s="8"/>
      <c r="N8" s="8"/>
      <c r="O8" s="8"/>
      <c r="P8" s="8"/>
      <c r="Q8" s="8">
        <v>25.3</v>
      </c>
      <c r="R8" s="7">
        <f>C8+J8</f>
        <v>6278.5</v>
      </c>
      <c r="S8" s="3">
        <f t="shared" si="0"/>
        <v>1440.4</v>
      </c>
      <c r="T8" s="27">
        <v>1900.6</v>
      </c>
      <c r="U8" s="17">
        <f t="shared" si="1"/>
        <v>0</v>
      </c>
    </row>
    <row r="9" spans="1:21" ht="31.5">
      <c r="A9" s="30" t="s">
        <v>49</v>
      </c>
      <c r="B9" s="13" t="s">
        <v>10</v>
      </c>
      <c r="C9" s="7">
        <v>1501.9</v>
      </c>
      <c r="D9" s="7">
        <v>515.6</v>
      </c>
      <c r="E9" s="7">
        <v>515.6</v>
      </c>
      <c r="F9" s="7">
        <v>324</v>
      </c>
      <c r="G9" s="7">
        <v>82.1</v>
      </c>
      <c r="H9" s="7">
        <v>369.8</v>
      </c>
      <c r="I9" s="7"/>
      <c r="J9" s="7"/>
      <c r="K9" s="8"/>
      <c r="L9" s="7" t="s">
        <v>19</v>
      </c>
      <c r="M9" s="7" t="s">
        <v>19</v>
      </c>
      <c r="N9" s="7" t="s">
        <v>19</v>
      </c>
      <c r="O9" s="7" t="s">
        <v>19</v>
      </c>
      <c r="P9" s="7"/>
      <c r="Q9" s="7"/>
      <c r="R9" s="7">
        <v>100</v>
      </c>
      <c r="S9" s="3">
        <f t="shared" si="0"/>
        <v>515.6</v>
      </c>
      <c r="T9" s="27">
        <v>369.8</v>
      </c>
      <c r="U9" s="17">
        <f t="shared" si="1"/>
        <v>0</v>
      </c>
    </row>
    <row r="10" spans="1:21" ht="37.5" customHeight="1">
      <c r="A10" s="30" t="s">
        <v>61</v>
      </c>
      <c r="B10" s="13" t="s">
        <v>9</v>
      </c>
      <c r="C10" s="7">
        <v>80</v>
      </c>
      <c r="D10" s="7">
        <v>6.1</v>
      </c>
      <c r="E10" s="7">
        <v>6.1</v>
      </c>
      <c r="F10" s="7"/>
      <c r="G10" s="7"/>
      <c r="H10" s="7">
        <v>11.8</v>
      </c>
      <c r="I10" s="7"/>
      <c r="J10" s="7"/>
      <c r="K10" s="8"/>
      <c r="L10" s="7"/>
      <c r="M10" s="7" t="s">
        <v>19</v>
      </c>
      <c r="N10" s="7" t="s">
        <v>19</v>
      </c>
      <c r="O10" s="7"/>
      <c r="P10" s="7"/>
      <c r="Q10" s="7"/>
      <c r="R10" s="7">
        <f>C10+J10</f>
        <v>80</v>
      </c>
      <c r="S10" s="3">
        <f t="shared" si="0"/>
        <v>6.1</v>
      </c>
      <c r="T10" s="27">
        <v>11.8</v>
      </c>
      <c r="U10" s="17">
        <f t="shared" si="1"/>
        <v>0</v>
      </c>
    </row>
    <row r="11" spans="1:21" ht="15.75" hidden="1">
      <c r="A11" s="30" t="s">
        <v>11</v>
      </c>
      <c r="B11" s="13" t="s">
        <v>40</v>
      </c>
      <c r="C11" s="7">
        <v>0</v>
      </c>
      <c r="D11" s="7"/>
      <c r="E11" s="7">
        <v>0</v>
      </c>
      <c r="F11" s="7" t="s">
        <v>19</v>
      </c>
      <c r="G11" s="7" t="s">
        <v>19</v>
      </c>
      <c r="H11" s="7" t="s">
        <v>19</v>
      </c>
      <c r="I11" s="7"/>
      <c r="J11" s="7"/>
      <c r="K11" s="7"/>
      <c r="L11" s="7" t="s">
        <v>19</v>
      </c>
      <c r="M11" s="7" t="s">
        <v>19</v>
      </c>
      <c r="N11" s="7" t="s">
        <v>19</v>
      </c>
      <c r="O11" s="7" t="s">
        <v>19</v>
      </c>
      <c r="P11" s="7"/>
      <c r="Q11" s="7"/>
      <c r="R11" s="7">
        <f>C11+J11</f>
        <v>0</v>
      </c>
      <c r="S11" s="3"/>
      <c r="T11" s="27"/>
      <c r="U11" s="17">
        <f t="shared" si="1"/>
        <v>0</v>
      </c>
    </row>
    <row r="12" spans="1:21" ht="63" hidden="1">
      <c r="A12" s="30"/>
      <c r="B12" s="13" t="s">
        <v>28</v>
      </c>
      <c r="C12" s="7"/>
      <c r="D12" s="7"/>
      <c r="E12" s="7"/>
      <c r="F12" s="7" t="s">
        <v>19</v>
      </c>
      <c r="G12" s="7" t="s">
        <v>19</v>
      </c>
      <c r="H12" s="7" t="s">
        <v>19</v>
      </c>
      <c r="I12" s="7"/>
      <c r="J12" s="7" t="s">
        <v>19</v>
      </c>
      <c r="K12" s="7"/>
      <c r="L12" s="7" t="s">
        <v>19</v>
      </c>
      <c r="M12" s="7" t="s">
        <v>19</v>
      </c>
      <c r="N12" s="7" t="s">
        <v>19</v>
      </c>
      <c r="O12" s="7" t="s">
        <v>19</v>
      </c>
      <c r="P12" s="7"/>
      <c r="Q12" s="7"/>
      <c r="R12" s="7"/>
      <c r="S12" s="3">
        <f>SUM(D12+K12)</f>
        <v>0</v>
      </c>
      <c r="T12" s="27"/>
      <c r="U12" s="17">
        <f t="shared" si="1"/>
        <v>0</v>
      </c>
    </row>
    <row r="13" spans="1:21" ht="94.5">
      <c r="A13" s="30" t="s">
        <v>62</v>
      </c>
      <c r="B13" s="13" t="s">
        <v>22</v>
      </c>
      <c r="C13" s="7">
        <v>110</v>
      </c>
      <c r="D13" s="7">
        <v>1</v>
      </c>
      <c r="E13" s="7">
        <v>1</v>
      </c>
      <c r="F13" s="7" t="s">
        <v>19</v>
      </c>
      <c r="G13" s="7" t="s">
        <v>19</v>
      </c>
      <c r="H13" s="7">
        <v>1</v>
      </c>
      <c r="I13" s="7"/>
      <c r="J13" s="7" t="s">
        <v>19</v>
      </c>
      <c r="K13" s="7">
        <v>0</v>
      </c>
      <c r="L13" s="7" t="s">
        <v>19</v>
      </c>
      <c r="M13" s="7" t="s">
        <v>19</v>
      </c>
      <c r="N13" s="7" t="s">
        <v>19</v>
      </c>
      <c r="O13" s="7" t="s">
        <v>19</v>
      </c>
      <c r="P13" s="7"/>
      <c r="Q13" s="7"/>
      <c r="R13" s="7">
        <v>70</v>
      </c>
      <c r="S13" s="3">
        <f>SUM(D13+K13)</f>
        <v>1</v>
      </c>
      <c r="T13" s="28">
        <v>1</v>
      </c>
      <c r="U13" s="17">
        <f t="shared" si="1"/>
        <v>0</v>
      </c>
    </row>
    <row r="14" spans="1:21" ht="15.75" hidden="1">
      <c r="A14" s="30" t="s">
        <v>54</v>
      </c>
      <c r="B14" s="13" t="s">
        <v>40</v>
      </c>
      <c r="C14" s="7"/>
      <c r="D14" s="7"/>
      <c r="E14" s="7"/>
      <c r="F14" s="7"/>
      <c r="G14" s="7" t="s">
        <v>19</v>
      </c>
      <c r="H14" s="7" t="s">
        <v>19</v>
      </c>
      <c r="I14" s="7"/>
      <c r="J14" s="7" t="s">
        <v>19</v>
      </c>
      <c r="K14" s="7"/>
      <c r="L14" s="7" t="s">
        <v>19</v>
      </c>
      <c r="M14" s="7" t="s">
        <v>19</v>
      </c>
      <c r="N14" s="7" t="s">
        <v>19</v>
      </c>
      <c r="O14" s="7" t="s">
        <v>19</v>
      </c>
      <c r="P14" s="7"/>
      <c r="Q14" s="7"/>
      <c r="R14" s="7"/>
      <c r="S14" s="3">
        <f>SUM(D14+K14)</f>
        <v>0</v>
      </c>
      <c r="T14" s="3"/>
      <c r="U14" s="17">
        <f t="shared" si="1"/>
        <v>0</v>
      </c>
    </row>
    <row r="15" spans="1:21" ht="63">
      <c r="A15" s="30" t="s">
        <v>72</v>
      </c>
      <c r="B15" s="13" t="s">
        <v>73</v>
      </c>
      <c r="C15" s="7">
        <v>12.8</v>
      </c>
      <c r="D15" s="7">
        <v>0.4</v>
      </c>
      <c r="E15" s="7">
        <v>0.4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">
        <f>SUM(D15+K15)</f>
        <v>0.4</v>
      </c>
      <c r="T15" s="27"/>
      <c r="U15" s="25"/>
    </row>
    <row r="16" spans="1:22" ht="15.75">
      <c r="A16" s="30"/>
      <c r="B16" s="15" t="s">
        <v>13</v>
      </c>
      <c r="C16" s="3">
        <f>SUM(C4:C15)</f>
        <v>369015.60000000003</v>
      </c>
      <c r="D16" s="3">
        <f>SUM(D4:D15)</f>
        <v>137701.6</v>
      </c>
      <c r="E16" s="3">
        <f>SUM(E4:E15)</f>
        <v>137701.6</v>
      </c>
      <c r="F16" s="3">
        <f>SUM(F4:F14)</f>
        <v>18291.9</v>
      </c>
      <c r="G16" s="3">
        <f>SUM(G4:G14)</f>
        <v>2567.3</v>
      </c>
      <c r="H16" s="3">
        <f>H4+H5+H6+H7+H8+H9+H10+H13+H15</f>
        <v>150228.09999999998</v>
      </c>
      <c r="I16" s="3">
        <f aca="true" t="shared" si="2" ref="I16:Q16">SUM(I4:I14)</f>
        <v>0</v>
      </c>
      <c r="J16" s="3">
        <f t="shared" si="2"/>
        <v>5958</v>
      </c>
      <c r="K16" s="3">
        <f t="shared" si="2"/>
        <v>1070.8</v>
      </c>
      <c r="L16" s="3">
        <f t="shared" si="2"/>
        <v>995.0000000000001</v>
      </c>
      <c r="M16" s="3">
        <f t="shared" si="2"/>
        <v>73.9</v>
      </c>
      <c r="N16" s="3">
        <f t="shared" si="2"/>
        <v>3.5</v>
      </c>
      <c r="O16" s="3">
        <f t="shared" si="2"/>
        <v>75.80000000000001</v>
      </c>
      <c r="P16" s="3">
        <f t="shared" si="2"/>
        <v>0</v>
      </c>
      <c r="Q16" s="3">
        <f t="shared" si="2"/>
        <v>1062.7</v>
      </c>
      <c r="R16" s="7">
        <f>C16+J16</f>
        <v>374973.60000000003</v>
      </c>
      <c r="S16" s="3">
        <f>SUM(S4:S15)</f>
        <v>138772.40000000002</v>
      </c>
      <c r="T16" s="29">
        <f>SUM(T4:T15)</f>
        <v>151290.8</v>
      </c>
      <c r="U16" s="10">
        <f>SUM(U4:U14)</f>
        <v>0</v>
      </c>
      <c r="V16" s="12"/>
    </row>
    <row r="17" spans="1:21" ht="78.75" hidden="1">
      <c r="A17" s="30" t="s">
        <v>32</v>
      </c>
      <c r="B17" s="13" t="s">
        <v>29</v>
      </c>
      <c r="C17" s="7"/>
      <c r="D17" s="7"/>
      <c r="E17" s="7"/>
      <c r="F17" s="7" t="s">
        <v>19</v>
      </c>
      <c r="G17" s="7" t="s">
        <v>19</v>
      </c>
      <c r="H17" s="7" t="s">
        <v>19</v>
      </c>
      <c r="I17" s="7"/>
      <c r="J17" s="7" t="s">
        <v>19</v>
      </c>
      <c r="K17" s="7">
        <f>-K19</f>
        <v>0</v>
      </c>
      <c r="L17" s="7" t="s">
        <v>19</v>
      </c>
      <c r="M17" s="7" t="s">
        <v>19</v>
      </c>
      <c r="N17" s="7" t="s">
        <v>19</v>
      </c>
      <c r="O17" s="7" t="s">
        <v>19</v>
      </c>
      <c r="P17" s="7"/>
      <c r="Q17" s="7"/>
      <c r="R17" s="7"/>
      <c r="S17" s="3">
        <f aca="true" t="shared" si="3" ref="S17:S25">SUM(D17+K17)</f>
        <v>0</v>
      </c>
      <c r="T17" s="27"/>
      <c r="U17" s="17">
        <f aca="true" t="shared" si="4" ref="U17:U25">P17+I17</f>
        <v>0</v>
      </c>
    </row>
    <row r="18" spans="1:21" ht="126" hidden="1">
      <c r="A18" s="30" t="s">
        <v>27</v>
      </c>
      <c r="B18" s="13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">
        <f t="shared" si="3"/>
        <v>0</v>
      </c>
      <c r="T18" s="27"/>
      <c r="U18" s="17">
        <f t="shared" si="4"/>
        <v>0</v>
      </c>
    </row>
    <row r="19" spans="1:21" ht="141.75" hidden="1">
      <c r="A19" s="30" t="s">
        <v>14</v>
      </c>
      <c r="B19" s="13" t="s">
        <v>23</v>
      </c>
      <c r="C19" s="7"/>
      <c r="D19" s="7"/>
      <c r="E19" s="7"/>
      <c r="F19" s="7" t="s">
        <v>19</v>
      </c>
      <c r="G19" s="7" t="s">
        <v>19</v>
      </c>
      <c r="H19" s="7" t="s">
        <v>19</v>
      </c>
      <c r="I19" s="7"/>
      <c r="J19" s="7" t="s">
        <v>19</v>
      </c>
      <c r="K19" s="7">
        <v>0</v>
      </c>
      <c r="L19" s="7" t="s">
        <v>19</v>
      </c>
      <c r="M19" s="7" t="s">
        <v>19</v>
      </c>
      <c r="N19" s="7" t="s">
        <v>19</v>
      </c>
      <c r="O19" s="7" t="s">
        <v>19</v>
      </c>
      <c r="P19" s="7"/>
      <c r="Q19" s="7"/>
      <c r="R19" s="7"/>
      <c r="S19" s="3">
        <f t="shared" si="3"/>
        <v>0</v>
      </c>
      <c r="T19" s="27"/>
      <c r="U19" s="17">
        <f t="shared" si="4"/>
        <v>0</v>
      </c>
    </row>
    <row r="20" spans="1:21" ht="31.5" hidden="1">
      <c r="A20" s="30" t="s">
        <v>15</v>
      </c>
      <c r="B20" s="15" t="s">
        <v>16</v>
      </c>
      <c r="C20" s="7"/>
      <c r="D20" s="7"/>
      <c r="E20" s="7"/>
      <c r="F20" s="7" t="s">
        <v>19</v>
      </c>
      <c r="G20" s="7" t="s">
        <v>19</v>
      </c>
      <c r="H20" s="7" t="s">
        <v>19</v>
      </c>
      <c r="I20" s="7"/>
      <c r="J20" s="7" t="s">
        <v>19</v>
      </c>
      <c r="K20" s="7">
        <v>0</v>
      </c>
      <c r="L20" s="7" t="s">
        <v>19</v>
      </c>
      <c r="M20" s="7" t="s">
        <v>19</v>
      </c>
      <c r="N20" s="7" t="s">
        <v>19</v>
      </c>
      <c r="O20" s="7" t="s">
        <v>19</v>
      </c>
      <c r="P20" s="7"/>
      <c r="Q20" s="7"/>
      <c r="R20" s="7"/>
      <c r="S20" s="3">
        <f t="shared" si="3"/>
        <v>0</v>
      </c>
      <c r="T20" s="27"/>
      <c r="U20" s="17">
        <f t="shared" si="4"/>
        <v>0</v>
      </c>
    </row>
    <row r="21" spans="1:21" ht="283.5">
      <c r="A21" s="30" t="s">
        <v>65</v>
      </c>
      <c r="B21" s="15" t="s">
        <v>66</v>
      </c>
      <c r="C21" s="7">
        <v>1825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3"/>
      <c r="T21" s="27"/>
      <c r="U21" s="17"/>
    </row>
    <row r="22" spans="1:21" ht="94.5">
      <c r="A22" s="30" t="s">
        <v>70</v>
      </c>
      <c r="B22" s="15" t="s">
        <v>71</v>
      </c>
      <c r="C22" s="7">
        <v>22.3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3"/>
      <c r="T22" s="27"/>
      <c r="U22" s="17"/>
    </row>
    <row r="23" spans="1:21" ht="173.25">
      <c r="A23" s="30" t="s">
        <v>61</v>
      </c>
      <c r="B23" s="13" t="s">
        <v>63</v>
      </c>
      <c r="C23" s="21">
        <v>79.4</v>
      </c>
      <c r="D23" s="7"/>
      <c r="E23" s="7"/>
      <c r="F23" s="7"/>
      <c r="G23" s="7"/>
      <c r="H23" s="21">
        <v>1.1</v>
      </c>
      <c r="I23" s="7"/>
      <c r="J23" s="7"/>
      <c r="K23" s="7"/>
      <c r="L23" s="7"/>
      <c r="M23" s="7"/>
      <c r="N23" s="7"/>
      <c r="O23" s="7"/>
      <c r="P23" s="7"/>
      <c r="Q23" s="7"/>
      <c r="R23" s="7">
        <f aca="true" t="shared" si="5" ref="R23:R32">C23+J23</f>
        <v>79.4</v>
      </c>
      <c r="S23" s="3">
        <f t="shared" si="3"/>
        <v>0</v>
      </c>
      <c r="T23" s="27">
        <v>1.1</v>
      </c>
      <c r="U23" s="17">
        <f t="shared" si="4"/>
        <v>0</v>
      </c>
    </row>
    <row r="24" spans="1:21" ht="91.5" customHeight="1" hidden="1">
      <c r="A24" s="30" t="s">
        <v>34</v>
      </c>
      <c r="B24" s="16" t="s">
        <v>35</v>
      </c>
      <c r="C24" s="11"/>
      <c r="D24" s="11"/>
      <c r="E24" s="11"/>
      <c r="F24" s="7" t="s">
        <v>19</v>
      </c>
      <c r="G24" s="7" t="s">
        <v>19</v>
      </c>
      <c r="H24" s="7" t="s">
        <v>19</v>
      </c>
      <c r="I24" s="7"/>
      <c r="J24" s="7" t="s">
        <v>19</v>
      </c>
      <c r="K24" s="7">
        <v>0</v>
      </c>
      <c r="L24" s="7" t="s">
        <v>19</v>
      </c>
      <c r="M24" s="7" t="s">
        <v>19</v>
      </c>
      <c r="N24" s="7" t="s">
        <v>19</v>
      </c>
      <c r="O24" s="7" t="s">
        <v>19</v>
      </c>
      <c r="P24" s="7"/>
      <c r="Q24" s="7"/>
      <c r="R24" s="7" t="e">
        <f t="shared" si="5"/>
        <v>#VALUE!</v>
      </c>
      <c r="S24" s="3">
        <f t="shared" si="3"/>
        <v>0</v>
      </c>
      <c r="T24" s="27"/>
      <c r="U24" s="17">
        <f t="shared" si="4"/>
        <v>0</v>
      </c>
    </row>
    <row r="25" spans="1:21" ht="192" customHeight="1" hidden="1">
      <c r="A25" s="30" t="s">
        <v>17</v>
      </c>
      <c r="B25" s="13" t="s">
        <v>30</v>
      </c>
      <c r="C25" s="7" t="s">
        <v>19</v>
      </c>
      <c r="D25" s="7"/>
      <c r="E25" s="7" t="s">
        <v>19</v>
      </c>
      <c r="F25" s="7" t="s">
        <v>19</v>
      </c>
      <c r="G25" s="7" t="s">
        <v>19</v>
      </c>
      <c r="H25" s="7" t="s">
        <v>19</v>
      </c>
      <c r="I25" s="7"/>
      <c r="J25" s="7"/>
      <c r="K25" s="9"/>
      <c r="L25" s="7"/>
      <c r="M25" s="7" t="s">
        <v>19</v>
      </c>
      <c r="N25" s="7" t="s">
        <v>19</v>
      </c>
      <c r="O25" s="7"/>
      <c r="P25" s="7"/>
      <c r="Q25" s="7"/>
      <c r="R25" s="7" t="e">
        <f t="shared" si="5"/>
        <v>#VALUE!</v>
      </c>
      <c r="S25" s="3">
        <f t="shared" si="3"/>
        <v>0</v>
      </c>
      <c r="T25" s="27"/>
      <c r="U25" s="17">
        <f t="shared" si="4"/>
        <v>0</v>
      </c>
    </row>
    <row r="26" spans="1:21" ht="43.5" customHeight="1" hidden="1">
      <c r="A26" s="30"/>
      <c r="B26" s="13"/>
      <c r="C26" s="7"/>
      <c r="D26" s="7"/>
      <c r="E26" s="7"/>
      <c r="F26" s="7"/>
      <c r="G26" s="7"/>
      <c r="H26" s="7"/>
      <c r="I26" s="7"/>
      <c r="J26" s="7"/>
      <c r="K26" s="9"/>
      <c r="L26" s="7"/>
      <c r="M26" s="7"/>
      <c r="N26" s="7"/>
      <c r="O26" s="7"/>
      <c r="P26" s="7"/>
      <c r="Q26" s="7"/>
      <c r="R26" s="7">
        <f t="shared" si="5"/>
        <v>0</v>
      </c>
      <c r="S26" s="3"/>
      <c r="T26" s="27"/>
      <c r="U26" s="17"/>
    </row>
    <row r="27" spans="1:21" ht="24.75" customHeight="1">
      <c r="A27" s="30" t="s">
        <v>50</v>
      </c>
      <c r="B27" s="13" t="s">
        <v>12</v>
      </c>
      <c r="C27" s="21">
        <v>520</v>
      </c>
      <c r="D27" s="7"/>
      <c r="E27" s="7"/>
      <c r="F27" s="7"/>
      <c r="G27" s="7"/>
      <c r="H27" s="7"/>
      <c r="I27" s="7"/>
      <c r="J27" s="7"/>
      <c r="K27" s="9"/>
      <c r="L27" s="7"/>
      <c r="M27" s="7"/>
      <c r="N27" s="7"/>
      <c r="O27" s="7"/>
      <c r="P27" s="7"/>
      <c r="Q27" s="7"/>
      <c r="R27" s="7">
        <f t="shared" si="5"/>
        <v>520</v>
      </c>
      <c r="S27" s="3"/>
      <c r="T27" s="27"/>
      <c r="U27" s="17"/>
    </row>
    <row r="28" spans="1:21" ht="20.25" customHeight="1" hidden="1">
      <c r="A28" s="30" t="s">
        <v>41</v>
      </c>
      <c r="B28" s="14" t="s">
        <v>42</v>
      </c>
      <c r="C28" s="7"/>
      <c r="D28" s="7"/>
      <c r="E28" s="7"/>
      <c r="F28" s="7"/>
      <c r="G28" s="7"/>
      <c r="H28" s="7"/>
      <c r="I28" s="7"/>
      <c r="J28" s="7"/>
      <c r="K28" s="9"/>
      <c r="L28" s="7"/>
      <c r="M28" s="7"/>
      <c r="N28" s="7"/>
      <c r="O28" s="7"/>
      <c r="P28" s="7"/>
      <c r="Q28" s="7"/>
      <c r="R28" s="7">
        <f t="shared" si="5"/>
        <v>0</v>
      </c>
      <c r="S28" s="3">
        <f>D28</f>
        <v>0</v>
      </c>
      <c r="T28" s="27"/>
      <c r="U28" s="17"/>
    </row>
    <row r="29" spans="1:21" ht="31.5">
      <c r="A29" s="30" t="s">
        <v>51</v>
      </c>
      <c r="B29" s="15" t="s">
        <v>52</v>
      </c>
      <c r="C29" s="21"/>
      <c r="D29" s="7"/>
      <c r="E29" s="7"/>
      <c r="F29" s="7"/>
      <c r="G29" s="7"/>
      <c r="H29" s="7">
        <v>12.4</v>
      </c>
      <c r="I29" s="7"/>
      <c r="J29" s="7"/>
      <c r="K29" s="7"/>
      <c r="L29" s="7"/>
      <c r="M29" s="7"/>
      <c r="N29" s="7"/>
      <c r="O29" s="7"/>
      <c r="P29" s="7"/>
      <c r="Q29" s="7"/>
      <c r="R29" s="7">
        <f t="shared" si="5"/>
        <v>0</v>
      </c>
      <c r="S29" s="3">
        <f>SUM(D29+K29)</f>
        <v>0</v>
      </c>
      <c r="T29" s="28">
        <v>12.4</v>
      </c>
      <c r="U29" s="17">
        <f>P29+I29</f>
        <v>0</v>
      </c>
    </row>
    <row r="30" spans="1:21" ht="47.25">
      <c r="A30" s="30" t="s">
        <v>67</v>
      </c>
      <c r="B30" s="15" t="s">
        <v>64</v>
      </c>
      <c r="C30" s="21">
        <v>12712.6</v>
      </c>
      <c r="D30" s="21">
        <v>3851.5</v>
      </c>
      <c r="E30" s="21">
        <v>3851.5</v>
      </c>
      <c r="F30" s="7"/>
      <c r="G30" s="7"/>
      <c r="H30" s="21">
        <v>3157.9</v>
      </c>
      <c r="I30" s="7">
        <v>0</v>
      </c>
      <c r="J30" s="7"/>
      <c r="K30" s="7"/>
      <c r="L30" s="7"/>
      <c r="M30" s="7"/>
      <c r="N30" s="7"/>
      <c r="O30" s="7"/>
      <c r="P30" s="7"/>
      <c r="Q30" s="7"/>
      <c r="R30" s="7">
        <f t="shared" si="5"/>
        <v>12712.6</v>
      </c>
      <c r="S30" s="3">
        <f>SUM(D30+K30)</f>
        <v>3851.5</v>
      </c>
      <c r="T30" s="27">
        <v>3157.9</v>
      </c>
      <c r="U30" s="17">
        <f>P30+I30</f>
        <v>0</v>
      </c>
    </row>
    <row r="31" spans="1:21" ht="110.25" hidden="1">
      <c r="A31" s="30" t="s">
        <v>36</v>
      </c>
      <c r="B31" s="13" t="s">
        <v>37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5"/>
        <v>0</v>
      </c>
      <c r="S31" s="3">
        <f>SUM(D31+K31)</f>
        <v>0</v>
      </c>
      <c r="T31" s="27"/>
      <c r="U31" s="17">
        <f>P31+I31</f>
        <v>0</v>
      </c>
    </row>
    <row r="32" spans="1:21" ht="126" hidden="1">
      <c r="A32" s="30" t="s">
        <v>38</v>
      </c>
      <c r="B32" s="13" t="s">
        <v>39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5"/>
        <v>0</v>
      </c>
      <c r="S32" s="3">
        <f>SUM(D32+K32)</f>
        <v>0</v>
      </c>
      <c r="T32" s="27"/>
      <c r="U32" s="17">
        <f>P32+I32</f>
        <v>0</v>
      </c>
    </row>
    <row r="33" spans="1:21" ht="47.25">
      <c r="A33" s="30" t="s">
        <v>68</v>
      </c>
      <c r="B33" s="15" t="s">
        <v>69</v>
      </c>
      <c r="C33" s="7">
        <v>245.3</v>
      </c>
      <c r="D33" s="7">
        <v>245.3</v>
      </c>
      <c r="E33" s="7">
        <v>245.3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3">
        <f>SUM(D33+K33)</f>
        <v>245.3</v>
      </c>
      <c r="T33" s="27"/>
      <c r="U33" s="26"/>
    </row>
    <row r="34" spans="1:21" ht="32.25" thickBot="1">
      <c r="A34" s="30"/>
      <c r="B34" s="15" t="s">
        <v>18</v>
      </c>
      <c r="C34" s="3">
        <f aca="true" t="shared" si="6" ref="C34:H34">SUM(C16:C33)</f>
        <v>384420.2</v>
      </c>
      <c r="D34" s="3">
        <f t="shared" si="6"/>
        <v>141798.4</v>
      </c>
      <c r="E34" s="3">
        <f t="shared" si="6"/>
        <v>141798.4</v>
      </c>
      <c r="F34" s="3">
        <f t="shared" si="6"/>
        <v>18291.9</v>
      </c>
      <c r="G34" s="3">
        <f t="shared" si="6"/>
        <v>2567.3</v>
      </c>
      <c r="H34" s="3">
        <f t="shared" si="6"/>
        <v>153399.49999999997</v>
      </c>
      <c r="I34" s="3">
        <f>SUM(I16:I30)</f>
        <v>0</v>
      </c>
      <c r="J34" s="3">
        <f aca="true" t="shared" si="7" ref="J34:O34">SUM(J16:J25)</f>
        <v>5958</v>
      </c>
      <c r="K34" s="3">
        <f t="shared" si="7"/>
        <v>1070.8</v>
      </c>
      <c r="L34" s="3">
        <f t="shared" si="7"/>
        <v>995.0000000000001</v>
      </c>
      <c r="M34" s="3">
        <f t="shared" si="7"/>
        <v>73.9</v>
      </c>
      <c r="N34" s="3">
        <f t="shared" si="7"/>
        <v>3.5</v>
      </c>
      <c r="O34" s="3">
        <f t="shared" si="7"/>
        <v>75.80000000000001</v>
      </c>
      <c r="P34" s="3">
        <f>SUM(P16:P32)</f>
        <v>0</v>
      </c>
      <c r="Q34" s="3">
        <f>Q16</f>
        <v>1062.7</v>
      </c>
      <c r="R34" s="3">
        <f>C34+J34</f>
        <v>390378.2</v>
      </c>
      <c r="S34" s="3">
        <f>SUM(S16:S33)</f>
        <v>142869.2</v>
      </c>
      <c r="T34" s="3">
        <f>SUM(T16:T33)</f>
        <v>154462.19999999998</v>
      </c>
      <c r="U34" s="18">
        <f>P34+I34</f>
        <v>0</v>
      </c>
    </row>
    <row r="35" spans="1:2" ht="12.75">
      <c r="A35" s="2"/>
      <c r="B35" s="1"/>
    </row>
    <row r="36" spans="1:20" ht="12.75">
      <c r="A36" s="2"/>
      <c r="B36" s="34" t="s">
        <v>75</v>
      </c>
      <c r="C36" s="34"/>
      <c r="D36" s="34"/>
      <c r="E36" s="34"/>
      <c r="F36" s="34"/>
      <c r="N36" s="36" t="s">
        <v>76</v>
      </c>
      <c r="O36" s="36"/>
      <c r="P36" s="36"/>
      <c r="Q36" s="36"/>
      <c r="R36" s="36"/>
      <c r="S36" s="36"/>
      <c r="T36" s="36"/>
    </row>
    <row r="37" spans="1:19" ht="12.75">
      <c r="A37" s="2"/>
      <c r="B37" s="1"/>
      <c r="R37" s="19"/>
      <c r="S37" s="19"/>
    </row>
    <row r="38" spans="1:4" ht="12.75">
      <c r="A38" s="2"/>
      <c r="B38" s="1"/>
      <c r="C38" s="31"/>
      <c r="D38" s="31"/>
    </row>
    <row r="39" spans="3:20" ht="12.75">
      <c r="C39" s="31"/>
      <c r="D39" s="31"/>
      <c r="T39" s="12"/>
    </row>
  </sheetData>
  <sheetProtection/>
  <mergeCells count="11">
    <mergeCell ref="N36:T36"/>
    <mergeCell ref="J2:O2"/>
    <mergeCell ref="R2:T2"/>
    <mergeCell ref="O1:V1"/>
    <mergeCell ref="U2:U3"/>
    <mergeCell ref="C39:D39"/>
    <mergeCell ref="A2:A3"/>
    <mergeCell ref="C2:H2"/>
    <mergeCell ref="B36:F36"/>
    <mergeCell ref="C38:D38"/>
    <mergeCell ref="B2:B3"/>
  </mergeCells>
  <printOptions/>
  <pageMargins left="0.47" right="0.17" top="0.59" bottom="0.59" header="0.5118110236220472" footer="0.5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comp</cp:lastModifiedBy>
  <cp:lastPrinted>2018-05-03T08:20:43Z</cp:lastPrinted>
  <dcterms:created xsi:type="dcterms:W3CDTF">2014-10-23T08:41:30Z</dcterms:created>
  <dcterms:modified xsi:type="dcterms:W3CDTF">2018-05-03T08:20:48Z</dcterms:modified>
  <cp:category/>
  <cp:version/>
  <cp:contentType/>
  <cp:contentStatus/>
</cp:coreProperties>
</file>