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80" activeTab="0"/>
  </bookViews>
  <sheets>
    <sheet name="Лист1" sheetId="1" r:id="rId1"/>
  </sheets>
  <definedNames>
    <definedName name="_xlnm.Print_Area" localSheetId="0">'Лист1'!$A$1:$K$52</definedName>
  </definedNames>
  <calcPr fullCalcOnLoad="1"/>
</workbook>
</file>

<file path=xl/sharedStrings.xml><?xml version="1.0" encoding="utf-8"?>
<sst xmlns="http://schemas.openxmlformats.org/spreadsheetml/2006/main" count="60" uniqueCount="52">
  <si>
    <t xml:space="preserve">                                                                                                                                Звіт</t>
  </si>
  <si>
    <t>тис.грн.</t>
  </si>
  <si>
    <t>Код бюджетної класифікації</t>
  </si>
  <si>
    <t>Доходи</t>
  </si>
  <si>
    <t>Податкові надходження</t>
  </si>
  <si>
    <t xml:space="preserve">Податок на доходи фізичних осіб </t>
  </si>
  <si>
    <t>Збір за спеціальне використання лісових ресурсів</t>
  </si>
  <si>
    <t>Збір за спеціальне використання води</t>
  </si>
  <si>
    <t>Неподаткові надходження</t>
  </si>
  <si>
    <t xml:space="preserve">Інші надходження </t>
  </si>
  <si>
    <t>Разом доходів</t>
  </si>
  <si>
    <t xml:space="preserve">Офіційні трансферти                                        </t>
  </si>
  <si>
    <t xml:space="preserve">Дотації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</si>
  <si>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</si>
  <si>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Всього доходів</t>
  </si>
  <si>
    <t>Загальний фонд</t>
  </si>
  <si>
    <t>Спеціальний фонд</t>
  </si>
  <si>
    <t>РАЗОМ</t>
  </si>
  <si>
    <t>Базова дотація</t>
  </si>
  <si>
    <t>Власні надходження бюджетних установ 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</si>
  <si>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</si>
  <si>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</si>
  <si>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</si>
  <si>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</si>
  <si>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</si>
  <si>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</si>
  <si>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</si>
  <si>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</si>
  <si>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</si>
  <si>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</si>
  <si>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</si>
  <si>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</si>
  <si>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</si>
  <si>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 xml:space="preserve">Субвенції </t>
  </si>
  <si>
    <t xml:space="preserve">  про виконання загального фонду районного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</si>
  <si>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</si>
  <si>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</si>
  <si>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державного бюджету місцевим бюджетам на соціально-економічний розвиток окремих територій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</si>
  <si>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</si>
  <si>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                                                                                                          бюджету за І півріччя 2019 року</t>
  </si>
  <si>
    <t>Виконано за І півріччя 2019 року</t>
  </si>
  <si>
    <t>Виконано за І півріччя 2018 року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</si>
  <si>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</si>
  <si>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</si>
  <si>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Надходження коштів від Державного фонду дорогоцінних металів і дорогоцінного каміння</t>
  </si>
  <si>
    <t>Доходи від операцій з капіталом</t>
  </si>
  <si>
    <t>Субвенція з місцевого бюджету на виплату  на виплату грошової компенсації для отримання жилих приміщень для сімей загиблих осіб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</si>
  <si>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</si>
  <si>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Затверджено по бюджету на 2019 рік з урахуванням змін</t>
  </si>
  <si>
    <t xml:space="preserve">до рішення                                                                 районної ради                                                                                                                                                           </t>
  </si>
  <si>
    <t xml:space="preserve">Додаток 1                                                                                                                                                                                          </t>
  </si>
  <si>
    <t>від 14 серпня 2019 р. № 549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</si>
</sst>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0.0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Continuous" vertical="top"/>
    </xf>
    <xf numFmtId="49" fontId="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wrapText="1"/>
    </xf>
    <xf numFmtId="180" fontId="2" fillId="0" borderId="10" xfId="0" applyNumberFormat="1" applyFont="1" applyBorder="1" applyAlignment="1">
      <alignment horizontal="center" vertical="center"/>
    </xf>
    <xf numFmtId="180" fontId="0" fillId="0" borderId="0" xfId="0" applyNumberFormat="1" applyAlignment="1">
      <alignment/>
    </xf>
    <xf numFmtId="180" fontId="3" fillId="0" borderId="13" xfId="0" applyNumberFormat="1" applyFont="1" applyBorder="1" applyAlignment="1">
      <alignment horizontal="center" vertical="center" wrapText="1"/>
    </xf>
    <xf numFmtId="181" fontId="0" fillId="0" borderId="10" xfId="0" applyNumberForma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2" fillId="0" borderId="14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center" wrapText="1"/>
    </xf>
    <xf numFmtId="180" fontId="3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 applyProtection="1">
      <alignment horizontal="center" vertical="center" wrapText="1"/>
      <protection locked="0"/>
    </xf>
    <xf numFmtId="180" fontId="2" fillId="0" borderId="11" xfId="0" applyNumberFormat="1" applyFont="1" applyBorder="1" applyAlignment="1">
      <alignment horizontal="center" vertical="center" wrapText="1"/>
    </xf>
    <xf numFmtId="181" fontId="0" fillId="0" borderId="11" xfId="0" applyNumberFormat="1" applyFill="1" applyBorder="1" applyAlignment="1">
      <alignment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center" vertical="center" wrapText="1"/>
    </xf>
    <xf numFmtId="181" fontId="0" fillId="0" borderId="16" xfId="0" applyNumberFormat="1" applyFill="1" applyBorder="1" applyAlignment="1">
      <alignment/>
    </xf>
    <xf numFmtId="180" fontId="3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right" wrapText="1"/>
    </xf>
    <xf numFmtId="0" fontId="2" fillId="0" borderId="18" xfId="0" applyFont="1" applyBorder="1" applyAlignment="1">
      <alignment horizontal="left" wrapText="1"/>
    </xf>
    <xf numFmtId="180" fontId="2" fillId="0" borderId="19" xfId="0" applyNumberFormat="1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 wrapText="1"/>
    </xf>
    <xf numFmtId="180" fontId="2" fillId="0" borderId="20" xfId="0" applyNumberFormat="1" applyFont="1" applyBorder="1" applyAlignment="1">
      <alignment horizontal="center" vertical="center" wrapText="1"/>
    </xf>
    <xf numFmtId="180" fontId="2" fillId="0" borderId="2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wrapText="1"/>
    </xf>
    <xf numFmtId="0" fontId="3" fillId="0" borderId="16" xfId="0" applyFont="1" applyBorder="1" applyAlignment="1">
      <alignment wrapText="1"/>
    </xf>
    <xf numFmtId="180" fontId="3" fillId="0" borderId="14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 wrapText="1"/>
    </xf>
    <xf numFmtId="180" fontId="2" fillId="0" borderId="20" xfId="0" applyNumberFormat="1" applyFont="1" applyBorder="1" applyAlignment="1">
      <alignment horizontal="center" vertical="center" wrapText="1"/>
    </xf>
    <xf numFmtId="180" fontId="2" fillId="0" borderId="2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70" fontId="3" fillId="0" borderId="0" xfId="0" applyNumberFormat="1" applyFont="1" applyAlignment="1">
      <alignment horizontal="center" vertical="top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="70" zoomScaleNormal="75" zoomScaleSheetLayoutView="70" zoomScalePageLayoutView="0" workbookViewId="0" topLeftCell="A1">
      <selection activeCell="B9" sqref="B9:J9"/>
    </sheetView>
  </sheetViews>
  <sheetFormatPr defaultColWidth="9.00390625" defaultRowHeight="12.75"/>
  <cols>
    <col min="1" max="1" width="12.75390625" style="0" customWidth="1"/>
    <col min="2" max="2" width="82.375" style="0" customWidth="1"/>
    <col min="3" max="3" width="20.75390625" style="0" customWidth="1"/>
    <col min="4" max="5" width="21.625" style="0" customWidth="1"/>
    <col min="6" max="6" width="18.00390625" style="0" customWidth="1"/>
    <col min="7" max="8" width="17.25390625" style="0" customWidth="1"/>
    <col min="9" max="9" width="17.00390625" style="0" customWidth="1"/>
    <col min="10" max="10" width="22.375" style="0" customWidth="1"/>
    <col min="11" max="11" width="17.75390625" style="0" customWidth="1"/>
  </cols>
  <sheetData>
    <row r="1" spans="8:13" ht="18.75">
      <c r="H1" s="23"/>
      <c r="K1" s="75"/>
      <c r="L1" s="75"/>
      <c r="M1" s="75"/>
    </row>
    <row r="2" spans="2:11" ht="27.75" customHeight="1">
      <c r="B2" s="1"/>
      <c r="C2" s="1"/>
      <c r="D2" s="1"/>
      <c r="E2" s="1"/>
      <c r="F2" s="1"/>
      <c r="G2" s="22"/>
      <c r="H2" s="22"/>
      <c r="I2" s="75" t="s">
        <v>50</v>
      </c>
      <c r="J2" s="75"/>
      <c r="K2" s="75"/>
    </row>
    <row r="3" spans="1:11" ht="19.5" customHeight="1" hidden="1">
      <c r="A3" s="2"/>
      <c r="B3" s="3"/>
      <c r="C3" s="3"/>
      <c r="D3" s="3"/>
      <c r="E3" s="3"/>
      <c r="F3" s="4"/>
      <c r="G3" s="4"/>
      <c r="H3" s="4"/>
      <c r="I3" s="2"/>
      <c r="J3" s="2"/>
      <c r="K3" s="2"/>
    </row>
    <row r="4" spans="1:11" ht="34.5" customHeight="1">
      <c r="A4" s="2"/>
      <c r="B4" s="3"/>
      <c r="C4" s="3"/>
      <c r="D4" s="3"/>
      <c r="E4" s="3"/>
      <c r="F4" s="17"/>
      <c r="G4" s="17"/>
      <c r="H4" s="17"/>
      <c r="I4" s="75" t="s">
        <v>49</v>
      </c>
      <c r="J4" s="75"/>
      <c r="K4" s="75"/>
    </row>
    <row r="5" spans="1:11" ht="16.5" customHeight="1" hidden="1">
      <c r="A5" s="2"/>
      <c r="B5" s="3"/>
      <c r="C5" s="3"/>
      <c r="D5" s="3"/>
      <c r="E5" s="3"/>
      <c r="F5" s="89"/>
      <c r="G5" s="89"/>
      <c r="H5" s="89"/>
      <c r="I5" s="89"/>
      <c r="J5" s="89"/>
      <c r="K5" s="34"/>
    </row>
    <row r="6" spans="1:11" ht="22.5" customHeight="1">
      <c r="A6" s="2"/>
      <c r="B6" s="6"/>
      <c r="C6" s="6"/>
      <c r="D6" s="6"/>
      <c r="E6" s="6"/>
      <c r="F6" s="5"/>
      <c r="G6" s="5"/>
      <c r="H6" s="5"/>
      <c r="I6" s="75" t="s">
        <v>51</v>
      </c>
      <c r="J6" s="75"/>
      <c r="K6" s="75"/>
    </row>
    <row r="7" spans="1:11" ht="18" customHeight="1">
      <c r="A7" s="2"/>
      <c r="B7" s="90"/>
      <c r="C7" s="90"/>
      <c r="D7" s="90"/>
      <c r="E7" s="90"/>
      <c r="F7" s="90"/>
      <c r="G7" s="90"/>
      <c r="H7" s="90"/>
      <c r="I7" s="90"/>
      <c r="J7" s="90"/>
      <c r="K7" s="7"/>
    </row>
    <row r="8" spans="1:11" ht="18" customHeight="1">
      <c r="A8" s="2"/>
      <c r="B8" s="78" t="s">
        <v>0</v>
      </c>
      <c r="C8" s="78"/>
      <c r="D8" s="78"/>
      <c r="E8" s="78"/>
      <c r="F8" s="7"/>
      <c r="G8" s="7"/>
      <c r="H8" s="7"/>
      <c r="I8" s="7"/>
      <c r="J8" s="7"/>
      <c r="K8" s="7"/>
    </row>
    <row r="9" spans="1:11" ht="18" customHeight="1">
      <c r="A9" s="2"/>
      <c r="B9" s="76" t="s">
        <v>34</v>
      </c>
      <c r="C9" s="76"/>
      <c r="D9" s="76"/>
      <c r="E9" s="76"/>
      <c r="F9" s="76"/>
      <c r="G9" s="76"/>
      <c r="H9" s="76"/>
      <c r="I9" s="76"/>
      <c r="J9" s="76"/>
      <c r="K9" s="35"/>
    </row>
    <row r="10" spans="1:11" ht="17.25" customHeight="1">
      <c r="A10" s="2"/>
      <c r="B10" s="77" t="s">
        <v>39</v>
      </c>
      <c r="C10" s="77"/>
      <c r="D10" s="77"/>
      <c r="E10" s="77"/>
      <c r="F10" s="77"/>
      <c r="G10" s="8"/>
      <c r="H10" s="8"/>
      <c r="I10" s="8"/>
      <c r="J10" s="8"/>
      <c r="K10" s="8"/>
    </row>
    <row r="11" spans="1:11" ht="18" customHeight="1">
      <c r="A11" s="2"/>
      <c r="B11" s="9"/>
      <c r="C11" s="10"/>
      <c r="D11" s="10"/>
      <c r="E11" s="10"/>
      <c r="F11" s="2"/>
      <c r="G11" s="2"/>
      <c r="H11" s="2"/>
      <c r="I11" s="2"/>
      <c r="K11" s="2" t="s">
        <v>1</v>
      </c>
    </row>
    <row r="12" spans="1:11" ht="0.75" customHeight="1" thickBot="1">
      <c r="A12" s="2"/>
      <c r="B12" s="9"/>
      <c r="C12" s="10"/>
      <c r="D12" s="10"/>
      <c r="E12" s="10"/>
      <c r="F12" s="2"/>
      <c r="G12" s="2"/>
      <c r="H12" s="2"/>
      <c r="I12" s="2"/>
      <c r="J12" s="2" t="s">
        <v>1</v>
      </c>
      <c r="K12" s="2"/>
    </row>
    <row r="13" spans="1:11" ht="42" customHeight="1">
      <c r="A13" s="79" t="s">
        <v>2</v>
      </c>
      <c r="B13" s="81" t="s">
        <v>3</v>
      </c>
      <c r="C13" s="83" t="s">
        <v>15</v>
      </c>
      <c r="D13" s="84"/>
      <c r="E13" s="85"/>
      <c r="F13" s="83" t="s">
        <v>16</v>
      </c>
      <c r="G13" s="84"/>
      <c r="H13" s="84"/>
      <c r="I13" s="86" t="s">
        <v>17</v>
      </c>
      <c r="J13" s="87"/>
      <c r="K13" s="88"/>
    </row>
    <row r="14" spans="1:11" ht="111.75" customHeight="1">
      <c r="A14" s="80"/>
      <c r="B14" s="82"/>
      <c r="C14" s="45" t="s">
        <v>48</v>
      </c>
      <c r="D14" s="11" t="s">
        <v>40</v>
      </c>
      <c r="E14" s="30" t="s">
        <v>41</v>
      </c>
      <c r="F14" s="45" t="s">
        <v>48</v>
      </c>
      <c r="G14" s="11" t="s">
        <v>40</v>
      </c>
      <c r="H14" s="30" t="s">
        <v>41</v>
      </c>
      <c r="I14" s="45" t="s">
        <v>48</v>
      </c>
      <c r="J14" s="11" t="s">
        <v>40</v>
      </c>
      <c r="K14" s="30" t="s">
        <v>41</v>
      </c>
    </row>
    <row r="15" spans="1:11" ht="18.75">
      <c r="A15" s="18">
        <v>10000000</v>
      </c>
      <c r="B15" s="36" t="s">
        <v>4</v>
      </c>
      <c r="C15" s="46">
        <v>43122.1</v>
      </c>
      <c r="D15" s="12">
        <f>D16+D19</f>
        <v>19537.7</v>
      </c>
      <c r="E15" s="12">
        <f>E16+E19</f>
        <v>13024.4</v>
      </c>
      <c r="F15" s="46">
        <f>SUM(F16:F18)</f>
        <v>0</v>
      </c>
      <c r="G15" s="12">
        <f>SUM(G16:G18)</f>
        <v>0</v>
      </c>
      <c r="H15" s="56">
        <f>SUM(H16:H18)</f>
        <v>0</v>
      </c>
      <c r="I15" s="46">
        <f aca="true" t="shared" si="0" ref="I15:K16">F15+C15</f>
        <v>43122.1</v>
      </c>
      <c r="J15" s="12">
        <f t="shared" si="0"/>
        <v>19537.7</v>
      </c>
      <c r="K15" s="31">
        <f t="shared" si="0"/>
        <v>13024.4</v>
      </c>
    </row>
    <row r="16" spans="1:11" ht="18.75">
      <c r="A16" s="19">
        <v>11010000</v>
      </c>
      <c r="B16" s="37" t="s">
        <v>5</v>
      </c>
      <c r="C16" s="47">
        <v>43119.6</v>
      </c>
      <c r="D16" s="13">
        <v>19537.2</v>
      </c>
      <c r="E16" s="48">
        <v>13022.1</v>
      </c>
      <c r="F16" s="53"/>
      <c r="G16" s="14"/>
      <c r="H16" s="57"/>
      <c r="I16" s="49">
        <f t="shared" si="0"/>
        <v>43119.6</v>
      </c>
      <c r="J16" s="15">
        <f t="shared" si="0"/>
        <v>19537.2</v>
      </c>
      <c r="K16" s="32">
        <f t="shared" si="0"/>
        <v>13022.1</v>
      </c>
    </row>
    <row r="17" spans="1:11" ht="11.25" customHeight="1" hidden="1">
      <c r="A17" s="19"/>
      <c r="B17" s="37" t="s">
        <v>6</v>
      </c>
      <c r="C17" s="46"/>
      <c r="D17" s="12"/>
      <c r="E17" s="31"/>
      <c r="F17" s="53"/>
      <c r="G17" s="14"/>
      <c r="H17" s="57"/>
      <c r="I17" s="49">
        <f aca="true" t="shared" si="1" ref="I17:J21">F17+C17</f>
        <v>0</v>
      </c>
      <c r="J17" s="15">
        <f t="shared" si="1"/>
        <v>0</v>
      </c>
      <c r="K17" s="32"/>
    </row>
    <row r="18" spans="1:11" ht="18.75" hidden="1">
      <c r="A18" s="19"/>
      <c r="B18" s="37" t="s">
        <v>7</v>
      </c>
      <c r="C18" s="46"/>
      <c r="D18" s="12"/>
      <c r="E18" s="31"/>
      <c r="F18" s="53"/>
      <c r="G18" s="14"/>
      <c r="H18" s="57"/>
      <c r="I18" s="49">
        <f t="shared" si="1"/>
        <v>0</v>
      </c>
      <c r="J18" s="15">
        <f t="shared" si="1"/>
        <v>0</v>
      </c>
      <c r="K18" s="32"/>
    </row>
    <row r="19" spans="1:11" ht="18.75">
      <c r="A19" s="18">
        <v>11020000</v>
      </c>
      <c r="B19" s="36" t="s">
        <v>22</v>
      </c>
      <c r="C19" s="46">
        <v>2.5</v>
      </c>
      <c r="D19" s="46">
        <f>D20</f>
        <v>0.5</v>
      </c>
      <c r="E19" s="12">
        <f>E20</f>
        <v>2.3</v>
      </c>
      <c r="F19" s="53"/>
      <c r="G19" s="14"/>
      <c r="H19" s="57"/>
      <c r="I19" s="49">
        <f t="shared" si="1"/>
        <v>2.5</v>
      </c>
      <c r="J19" s="15">
        <f t="shared" si="1"/>
        <v>0.5</v>
      </c>
      <c r="K19" s="32">
        <f>H19+E19</f>
        <v>2.3</v>
      </c>
    </row>
    <row r="20" spans="1:11" ht="37.5">
      <c r="A20" s="19">
        <v>11020200</v>
      </c>
      <c r="B20" s="37" t="s">
        <v>23</v>
      </c>
      <c r="C20" s="49">
        <v>2.5</v>
      </c>
      <c r="D20" s="15">
        <v>0.5</v>
      </c>
      <c r="E20" s="32">
        <v>2.3</v>
      </c>
      <c r="F20" s="53"/>
      <c r="G20" s="14"/>
      <c r="H20" s="57"/>
      <c r="I20" s="49">
        <f t="shared" si="1"/>
        <v>2.5</v>
      </c>
      <c r="J20" s="15">
        <f t="shared" si="1"/>
        <v>0.5</v>
      </c>
      <c r="K20" s="32">
        <f>H20+E20</f>
        <v>2.3</v>
      </c>
    </row>
    <row r="21" spans="1:11" ht="18.75">
      <c r="A21" s="18">
        <v>20000000</v>
      </c>
      <c r="B21" s="36" t="s">
        <v>8</v>
      </c>
      <c r="C21" s="46">
        <v>1085.8</v>
      </c>
      <c r="D21" s="12">
        <f>SUM(D22:D28)</f>
        <v>373.3</v>
      </c>
      <c r="E21" s="12">
        <f>SUM(E22:E25)</f>
        <v>668.3000000000001</v>
      </c>
      <c r="F21" s="46">
        <f>SUM(F22:F28)</f>
        <v>3221</v>
      </c>
      <c r="G21" s="12">
        <f>SUM(G22:G28)</f>
        <v>1819</v>
      </c>
      <c r="H21" s="56">
        <f>H28</f>
        <v>2126.7</v>
      </c>
      <c r="I21" s="46">
        <f t="shared" si="1"/>
        <v>4306.8</v>
      </c>
      <c r="J21" s="12">
        <f t="shared" si="1"/>
        <v>2192.3</v>
      </c>
      <c r="K21" s="31">
        <f>H21+E21</f>
        <v>2795</v>
      </c>
    </row>
    <row r="22" spans="1:11" ht="18.75">
      <c r="A22" s="19">
        <v>21080500</v>
      </c>
      <c r="B22" s="39" t="s">
        <v>9</v>
      </c>
      <c r="C22" s="49">
        <v>45.8</v>
      </c>
      <c r="D22" s="15">
        <v>0.3</v>
      </c>
      <c r="E22" s="32">
        <v>29.1</v>
      </c>
      <c r="F22" s="49"/>
      <c r="G22" s="15"/>
      <c r="H22" s="58"/>
      <c r="I22" s="49">
        <f aca="true" t="shared" si="2" ref="I22:I33">F22+C22</f>
        <v>45.8</v>
      </c>
      <c r="J22" s="15">
        <f aca="true" t="shared" si="3" ref="J22:J33">G22+D22</f>
        <v>0.3</v>
      </c>
      <c r="K22" s="32">
        <f aca="true" t="shared" si="4" ref="K22:K33">H22+E22</f>
        <v>29.1</v>
      </c>
    </row>
    <row r="23" spans="1:11" ht="28.5" customHeight="1">
      <c r="A23" s="19">
        <v>22010000</v>
      </c>
      <c r="B23" s="39" t="s">
        <v>20</v>
      </c>
      <c r="C23" s="49">
        <v>850</v>
      </c>
      <c r="D23" s="15">
        <v>367.7</v>
      </c>
      <c r="E23" s="32">
        <v>454.8</v>
      </c>
      <c r="F23" s="54"/>
      <c r="G23" s="29"/>
      <c r="H23" s="59"/>
      <c r="I23" s="49">
        <f t="shared" si="2"/>
        <v>850</v>
      </c>
      <c r="J23" s="15">
        <f t="shared" si="3"/>
        <v>367.7</v>
      </c>
      <c r="K23" s="32">
        <f t="shared" si="4"/>
        <v>454.8</v>
      </c>
    </row>
    <row r="24" spans="1:11" ht="47.25" customHeight="1">
      <c r="A24" s="19">
        <v>22080400</v>
      </c>
      <c r="B24" s="38" t="s">
        <v>21</v>
      </c>
      <c r="C24" s="50"/>
      <c r="D24" s="26"/>
      <c r="E24" s="51">
        <v>1.8</v>
      </c>
      <c r="F24" s="53"/>
      <c r="G24" s="14"/>
      <c r="H24" s="57"/>
      <c r="I24" s="49">
        <f t="shared" si="2"/>
        <v>0</v>
      </c>
      <c r="J24" s="15">
        <f t="shared" si="3"/>
        <v>0</v>
      </c>
      <c r="K24" s="32">
        <f t="shared" si="4"/>
        <v>1.8</v>
      </c>
    </row>
    <row r="25" spans="1:11" ht="23.25" customHeight="1">
      <c r="A25" s="61">
        <v>24060300</v>
      </c>
      <c r="B25" s="38" t="s">
        <v>9</v>
      </c>
      <c r="C25" s="47">
        <v>190</v>
      </c>
      <c r="D25" s="13">
        <v>5.3</v>
      </c>
      <c r="E25" s="48">
        <v>182.6</v>
      </c>
      <c r="F25" s="53"/>
      <c r="G25" s="14"/>
      <c r="H25" s="57"/>
      <c r="I25" s="49">
        <f t="shared" si="2"/>
        <v>190</v>
      </c>
      <c r="J25" s="15">
        <f t="shared" si="3"/>
        <v>5.3</v>
      </c>
      <c r="K25" s="32">
        <f t="shared" si="4"/>
        <v>182.6</v>
      </c>
    </row>
    <row r="26" spans="1:11" ht="24" customHeight="1">
      <c r="A26" s="69">
        <v>30000000</v>
      </c>
      <c r="B26" s="70" t="s">
        <v>45</v>
      </c>
      <c r="C26" s="47"/>
      <c r="D26" s="13"/>
      <c r="E26" s="71">
        <v>0.1</v>
      </c>
      <c r="F26" s="53"/>
      <c r="G26" s="14"/>
      <c r="H26" s="57"/>
      <c r="I26" s="49">
        <f aca="true" t="shared" si="5" ref="I26:K27">F26+C26</f>
        <v>0</v>
      </c>
      <c r="J26" s="15">
        <f t="shared" si="5"/>
        <v>0</v>
      </c>
      <c r="K26" s="32">
        <f t="shared" si="5"/>
        <v>0.1</v>
      </c>
    </row>
    <row r="27" spans="1:11" ht="36" customHeight="1">
      <c r="A27" s="61">
        <v>31020000</v>
      </c>
      <c r="B27" s="38" t="s">
        <v>44</v>
      </c>
      <c r="C27" s="47"/>
      <c r="D27" s="13"/>
      <c r="E27" s="48">
        <v>0.1</v>
      </c>
      <c r="F27" s="53"/>
      <c r="G27" s="14"/>
      <c r="H27" s="57"/>
      <c r="I27" s="49">
        <f t="shared" si="5"/>
        <v>0</v>
      </c>
      <c r="J27" s="15">
        <f t="shared" si="5"/>
        <v>0</v>
      </c>
      <c r="K27" s="32">
        <f t="shared" si="5"/>
        <v>0.1</v>
      </c>
    </row>
    <row r="28" spans="1:11" ht="18.75">
      <c r="A28" s="25">
        <v>25000000</v>
      </c>
      <c r="B28" s="38" t="s">
        <v>19</v>
      </c>
      <c r="C28" s="47"/>
      <c r="D28" s="13"/>
      <c r="E28" s="48"/>
      <c r="F28" s="53">
        <v>3221</v>
      </c>
      <c r="G28" s="14">
        <v>1819</v>
      </c>
      <c r="H28" s="57">
        <v>2126.7</v>
      </c>
      <c r="I28" s="49">
        <f t="shared" si="2"/>
        <v>3221</v>
      </c>
      <c r="J28" s="15">
        <f t="shared" si="3"/>
        <v>1819</v>
      </c>
      <c r="K28" s="32">
        <f t="shared" si="4"/>
        <v>2126.7</v>
      </c>
    </row>
    <row r="29" spans="1:11" ht="18.75">
      <c r="A29" s="19"/>
      <c r="B29" s="40" t="s">
        <v>10</v>
      </c>
      <c r="C29" s="46">
        <v>44207.9</v>
      </c>
      <c r="D29" s="46">
        <f>D21+D15</f>
        <v>19911</v>
      </c>
      <c r="E29" s="46">
        <f>E21+E15+E26</f>
        <v>13692.8</v>
      </c>
      <c r="F29" s="46">
        <f>F21+F15</f>
        <v>3221</v>
      </c>
      <c r="G29" s="46">
        <f>G21+G15</f>
        <v>1819</v>
      </c>
      <c r="H29" s="46">
        <f>H21+H15</f>
        <v>2126.7</v>
      </c>
      <c r="I29" s="46">
        <f t="shared" si="2"/>
        <v>47428.9</v>
      </c>
      <c r="J29" s="12">
        <f t="shared" si="3"/>
        <v>21730</v>
      </c>
      <c r="K29" s="31">
        <f t="shared" si="4"/>
        <v>15819.5</v>
      </c>
    </row>
    <row r="30" spans="1:11" ht="19.5">
      <c r="A30" s="18">
        <v>40000000</v>
      </c>
      <c r="B30" s="41" t="s">
        <v>11</v>
      </c>
      <c r="C30" s="46">
        <v>276420</v>
      </c>
      <c r="D30" s="46">
        <f>D31+D34</f>
        <v>155954.20000000004</v>
      </c>
      <c r="E30" s="31">
        <f>E31+E34</f>
        <v>235845.9</v>
      </c>
      <c r="F30" s="46">
        <f>F31+F34</f>
        <v>3350</v>
      </c>
      <c r="G30" s="12">
        <f>G31+G34</f>
        <v>3350</v>
      </c>
      <c r="H30" s="56">
        <f>H31+H34</f>
        <v>0</v>
      </c>
      <c r="I30" s="46">
        <f t="shared" si="2"/>
        <v>279770</v>
      </c>
      <c r="J30" s="12">
        <f t="shared" si="3"/>
        <v>159304.20000000004</v>
      </c>
      <c r="K30" s="31">
        <f t="shared" si="4"/>
        <v>235845.9</v>
      </c>
    </row>
    <row r="31" spans="1:11" ht="19.5">
      <c r="A31" s="18">
        <v>41020000</v>
      </c>
      <c r="B31" s="41" t="s">
        <v>12</v>
      </c>
      <c r="C31" s="46">
        <v>40048.8</v>
      </c>
      <c r="D31" s="46">
        <f>SUM(D32:D33)</f>
        <v>20011.2</v>
      </c>
      <c r="E31" s="46">
        <f>SUM(E32:E33)</f>
        <v>16293.9</v>
      </c>
      <c r="F31" s="46">
        <f>F32</f>
        <v>0</v>
      </c>
      <c r="G31" s="12">
        <f>G32</f>
        <v>0</v>
      </c>
      <c r="H31" s="56">
        <f>H32</f>
        <v>0</v>
      </c>
      <c r="I31" s="46">
        <f t="shared" si="2"/>
        <v>40048.8</v>
      </c>
      <c r="J31" s="12">
        <f t="shared" si="3"/>
        <v>20011.2</v>
      </c>
      <c r="K31" s="31">
        <f t="shared" si="4"/>
        <v>16293.9</v>
      </c>
    </row>
    <row r="32" spans="1:11" ht="24.75" customHeight="1">
      <c r="A32" s="19">
        <v>41020100</v>
      </c>
      <c r="B32" s="39" t="s">
        <v>18</v>
      </c>
      <c r="C32" s="47">
        <v>24125.2</v>
      </c>
      <c r="D32" s="13">
        <v>12062.4</v>
      </c>
      <c r="E32" s="48">
        <v>9046.8</v>
      </c>
      <c r="F32" s="53"/>
      <c r="G32" s="14"/>
      <c r="H32" s="57"/>
      <c r="I32" s="49">
        <f t="shared" si="2"/>
        <v>24125.2</v>
      </c>
      <c r="J32" s="15">
        <f t="shared" si="3"/>
        <v>12062.4</v>
      </c>
      <c r="K32" s="32">
        <f t="shared" si="4"/>
        <v>9046.8</v>
      </c>
    </row>
    <row r="33" spans="1:11" ht="57" customHeight="1">
      <c r="A33" s="19">
        <v>41040200</v>
      </c>
      <c r="B33" s="37" t="s">
        <v>26</v>
      </c>
      <c r="C33" s="47">
        <v>15923.6</v>
      </c>
      <c r="D33" s="13">
        <v>7948.8</v>
      </c>
      <c r="E33" s="48">
        <v>7247.1</v>
      </c>
      <c r="F33" s="53"/>
      <c r="G33" s="14"/>
      <c r="H33" s="57"/>
      <c r="I33" s="49">
        <f t="shared" si="2"/>
        <v>15923.6</v>
      </c>
      <c r="J33" s="15">
        <f t="shared" si="3"/>
        <v>7948.8</v>
      </c>
      <c r="K33" s="32">
        <f t="shared" si="4"/>
        <v>7247.1</v>
      </c>
    </row>
    <row r="34" spans="1:11" ht="18.75">
      <c r="A34" s="19">
        <v>41030000</v>
      </c>
      <c r="B34" s="42" t="s">
        <v>33</v>
      </c>
      <c r="C34" s="46">
        <v>236371.2</v>
      </c>
      <c r="D34" s="46">
        <f aca="true" t="shared" si="6" ref="D34:K34">SUM(D35:D50)</f>
        <v>135943.00000000003</v>
      </c>
      <c r="E34" s="46">
        <f t="shared" si="6"/>
        <v>219552</v>
      </c>
      <c r="F34" s="46">
        <f t="shared" si="6"/>
        <v>3350</v>
      </c>
      <c r="G34" s="46">
        <f t="shared" si="6"/>
        <v>3350</v>
      </c>
      <c r="H34" s="46">
        <f t="shared" si="6"/>
        <v>0</v>
      </c>
      <c r="I34" s="46">
        <f t="shared" si="6"/>
        <v>238317.80000000002</v>
      </c>
      <c r="J34" s="46">
        <f t="shared" si="6"/>
        <v>139293.00000000003</v>
      </c>
      <c r="K34" s="46">
        <f t="shared" si="6"/>
        <v>219552</v>
      </c>
    </row>
    <row r="35" spans="1:11" ht="18.75">
      <c r="A35" s="19">
        <v>41033900</v>
      </c>
      <c r="B35" s="43" t="s">
        <v>24</v>
      </c>
      <c r="C35" s="47">
        <v>57239.5</v>
      </c>
      <c r="D35" s="13">
        <v>35259.7</v>
      </c>
      <c r="E35" s="48">
        <v>32141.2</v>
      </c>
      <c r="F35" s="46"/>
      <c r="G35" s="12"/>
      <c r="H35" s="56"/>
      <c r="I35" s="49">
        <f aca="true" t="shared" si="7" ref="I35:K41">F35+C35</f>
        <v>57239.5</v>
      </c>
      <c r="J35" s="15">
        <f t="shared" si="7"/>
        <v>35259.7</v>
      </c>
      <c r="K35" s="32">
        <f t="shared" si="7"/>
        <v>32141.2</v>
      </c>
    </row>
    <row r="36" spans="1:11" ht="18.75">
      <c r="A36" s="19">
        <v>41034200</v>
      </c>
      <c r="B36" s="43" t="s">
        <v>25</v>
      </c>
      <c r="C36" s="47">
        <v>50512.1</v>
      </c>
      <c r="D36" s="13">
        <v>25256.3</v>
      </c>
      <c r="E36" s="48">
        <v>14202</v>
      </c>
      <c r="F36" s="46"/>
      <c r="G36" s="12"/>
      <c r="H36" s="56"/>
      <c r="I36" s="49">
        <f t="shared" si="7"/>
        <v>50512.1</v>
      </c>
      <c r="J36" s="15">
        <f t="shared" si="7"/>
        <v>25256.3</v>
      </c>
      <c r="K36" s="32">
        <f t="shared" si="7"/>
        <v>14202</v>
      </c>
    </row>
    <row r="37" spans="1:11" ht="37.5">
      <c r="A37" s="19">
        <v>41034500</v>
      </c>
      <c r="B37" s="43" t="s">
        <v>37</v>
      </c>
      <c r="C37" s="47">
        <v>2647</v>
      </c>
      <c r="D37" s="13">
        <v>3578</v>
      </c>
      <c r="E37" s="48"/>
      <c r="F37" s="46"/>
      <c r="G37" s="12"/>
      <c r="H37" s="56"/>
      <c r="I37" s="49">
        <f t="shared" si="7"/>
        <v>2647</v>
      </c>
      <c r="J37" s="15">
        <f t="shared" si="7"/>
        <v>3578</v>
      </c>
      <c r="K37" s="32">
        <f t="shared" si="7"/>
        <v>0</v>
      </c>
    </row>
    <row r="38" spans="1:11" ht="79.5" customHeight="1">
      <c r="A38" s="19">
        <v>41050100</v>
      </c>
      <c r="B38" s="43" t="s">
        <v>27</v>
      </c>
      <c r="C38" s="49">
        <v>37970</v>
      </c>
      <c r="D38" s="15">
        <v>35766.5</v>
      </c>
      <c r="E38" s="32">
        <v>117766.3</v>
      </c>
      <c r="F38" s="49"/>
      <c r="G38" s="15"/>
      <c r="H38" s="58"/>
      <c r="I38" s="49">
        <f t="shared" si="7"/>
        <v>37970</v>
      </c>
      <c r="J38" s="15">
        <f t="shared" si="7"/>
        <v>35766.5</v>
      </c>
      <c r="K38" s="32">
        <f t="shared" si="7"/>
        <v>117766.3</v>
      </c>
    </row>
    <row r="39" spans="1:11" ht="75">
      <c r="A39" s="19">
        <v>41050200</v>
      </c>
      <c r="B39" s="43" t="s">
        <v>28</v>
      </c>
      <c r="C39" s="49">
        <v>1306.3</v>
      </c>
      <c r="D39" s="15">
        <v>642.1</v>
      </c>
      <c r="E39" s="32">
        <v>758.9</v>
      </c>
      <c r="F39" s="49"/>
      <c r="G39" s="15"/>
      <c r="H39" s="58"/>
      <c r="I39" s="49">
        <f t="shared" si="7"/>
        <v>1306.3</v>
      </c>
      <c r="J39" s="15">
        <f t="shared" si="7"/>
        <v>642.1</v>
      </c>
      <c r="K39" s="32">
        <f t="shared" si="7"/>
        <v>758.9</v>
      </c>
    </row>
    <row r="40" spans="1:11" ht="58.5" customHeight="1">
      <c r="A40" s="19">
        <v>41050300</v>
      </c>
      <c r="B40" s="43" t="s">
        <v>13</v>
      </c>
      <c r="C40" s="50">
        <v>77764.1</v>
      </c>
      <c r="D40" s="26">
        <v>31791.1</v>
      </c>
      <c r="E40" s="51">
        <v>32646.6</v>
      </c>
      <c r="F40" s="49"/>
      <c r="G40" s="15"/>
      <c r="H40" s="58"/>
      <c r="I40" s="49">
        <f t="shared" si="7"/>
        <v>77764.1</v>
      </c>
      <c r="J40" s="15">
        <f t="shared" si="7"/>
        <v>31791.1</v>
      </c>
      <c r="K40" s="32">
        <f t="shared" si="7"/>
        <v>32646.6</v>
      </c>
    </row>
    <row r="41" spans="1:11" ht="43.5" customHeight="1">
      <c r="A41" s="19">
        <v>41050400</v>
      </c>
      <c r="B41" s="43" t="s">
        <v>46</v>
      </c>
      <c r="C41" s="50"/>
      <c r="D41" s="26"/>
      <c r="E41" s="51">
        <v>628.3</v>
      </c>
      <c r="F41" s="49"/>
      <c r="G41" s="15"/>
      <c r="H41" s="58"/>
      <c r="I41" s="49"/>
      <c r="J41" s="15"/>
      <c r="K41" s="32">
        <f t="shared" si="7"/>
        <v>628.3</v>
      </c>
    </row>
    <row r="42" spans="1:11" ht="72.75" customHeight="1">
      <c r="A42" s="19">
        <v>41050700</v>
      </c>
      <c r="B42" s="43" t="s">
        <v>29</v>
      </c>
      <c r="C42" s="50">
        <v>951</v>
      </c>
      <c r="D42" s="26">
        <v>393.5</v>
      </c>
      <c r="E42" s="51">
        <v>329.2</v>
      </c>
      <c r="F42" s="49"/>
      <c r="G42" s="15"/>
      <c r="H42" s="58"/>
      <c r="I42" s="49">
        <f>F42+C42</f>
        <v>951</v>
      </c>
      <c r="J42" s="15">
        <f>G42+D42</f>
        <v>393.5</v>
      </c>
      <c r="K42" s="32">
        <f>H42+E42</f>
        <v>329.2</v>
      </c>
    </row>
    <row r="43" spans="1:11" ht="38.25" customHeight="1">
      <c r="A43" s="19">
        <v>41051000</v>
      </c>
      <c r="B43" s="43" t="s">
        <v>38</v>
      </c>
      <c r="C43" s="50">
        <v>1163.2</v>
      </c>
      <c r="D43" s="26">
        <v>604.9</v>
      </c>
      <c r="E43" s="51"/>
      <c r="F43" s="49"/>
      <c r="G43" s="15"/>
      <c r="H43" s="58"/>
      <c r="I43" s="49">
        <f aca="true" t="shared" si="8" ref="I43:K49">F43+C43</f>
        <v>1163.2</v>
      </c>
      <c r="J43" s="15">
        <f t="shared" si="8"/>
        <v>604.9</v>
      </c>
      <c r="K43" s="32">
        <f t="shared" si="8"/>
        <v>0</v>
      </c>
    </row>
    <row r="44" spans="1:11" ht="38.25" customHeight="1">
      <c r="A44" s="19">
        <v>41051100</v>
      </c>
      <c r="B44" s="43" t="s">
        <v>35</v>
      </c>
      <c r="C44" s="50"/>
      <c r="D44" s="26"/>
      <c r="E44" s="51"/>
      <c r="F44" s="49">
        <v>200</v>
      </c>
      <c r="G44" s="15">
        <v>200</v>
      </c>
      <c r="H44" s="58"/>
      <c r="I44" s="49">
        <f>F44+C44</f>
        <v>200</v>
      </c>
      <c r="J44" s="15">
        <f>G44+D44</f>
        <v>200</v>
      </c>
      <c r="K44" s="32">
        <f>H44+E44</f>
        <v>0</v>
      </c>
    </row>
    <row r="45" spans="1:11" ht="60" customHeight="1">
      <c r="A45" s="19">
        <v>41051200</v>
      </c>
      <c r="B45" s="43" t="s">
        <v>36</v>
      </c>
      <c r="C45" s="50">
        <v>56</v>
      </c>
      <c r="D45" s="26">
        <v>28</v>
      </c>
      <c r="E45" s="51">
        <v>173.4</v>
      </c>
      <c r="F45" s="49"/>
      <c r="G45" s="15"/>
      <c r="H45" s="58"/>
      <c r="I45" s="49">
        <f t="shared" si="8"/>
        <v>56</v>
      </c>
      <c r="J45" s="15">
        <f t="shared" si="8"/>
        <v>28</v>
      </c>
      <c r="K45" s="32">
        <f t="shared" si="8"/>
        <v>173.4</v>
      </c>
    </row>
    <row r="46" spans="1:11" ht="60" customHeight="1">
      <c r="A46" s="19">
        <v>41051400</v>
      </c>
      <c r="B46" s="43" t="s">
        <v>42</v>
      </c>
      <c r="C46" s="50">
        <v>38.1</v>
      </c>
      <c r="D46" s="26">
        <v>38.1</v>
      </c>
      <c r="E46" s="51">
        <v>591.5</v>
      </c>
      <c r="F46" s="49"/>
      <c r="G46" s="15"/>
      <c r="H46" s="58"/>
      <c r="I46" s="49">
        <f t="shared" si="8"/>
        <v>38.1</v>
      </c>
      <c r="J46" s="15">
        <f t="shared" si="8"/>
        <v>38.1</v>
      </c>
      <c r="K46" s="32">
        <f t="shared" si="8"/>
        <v>591.5</v>
      </c>
    </row>
    <row r="47" spans="1:11" ht="46.5" customHeight="1">
      <c r="A47" s="19">
        <v>41051500</v>
      </c>
      <c r="B47" s="43" t="s">
        <v>30</v>
      </c>
      <c r="C47" s="47">
        <v>1363.1</v>
      </c>
      <c r="D47" s="13">
        <v>681.6</v>
      </c>
      <c r="E47" s="48">
        <v>18257.5</v>
      </c>
      <c r="F47" s="53"/>
      <c r="G47" s="14"/>
      <c r="H47" s="57"/>
      <c r="I47" s="49">
        <f t="shared" si="8"/>
        <v>1363.1</v>
      </c>
      <c r="J47" s="15">
        <f t="shared" si="8"/>
        <v>681.6</v>
      </c>
      <c r="K47" s="32">
        <f t="shared" si="8"/>
        <v>18257.5</v>
      </c>
    </row>
    <row r="48" spans="1:11" ht="56.25">
      <c r="A48" s="16">
        <v>41052000</v>
      </c>
      <c r="B48" s="43" t="s">
        <v>31</v>
      </c>
      <c r="C48" s="47">
        <v>533</v>
      </c>
      <c r="D48" s="13">
        <v>533</v>
      </c>
      <c r="E48" s="48">
        <v>963.6</v>
      </c>
      <c r="F48" s="53"/>
      <c r="G48" s="14"/>
      <c r="H48" s="57"/>
      <c r="I48" s="49">
        <f t="shared" si="8"/>
        <v>533</v>
      </c>
      <c r="J48" s="15">
        <f t="shared" si="8"/>
        <v>533</v>
      </c>
      <c r="K48" s="32">
        <f t="shared" si="8"/>
        <v>963.6</v>
      </c>
    </row>
    <row r="49" spans="1:11" ht="18.75">
      <c r="A49" s="16">
        <v>41053900</v>
      </c>
      <c r="B49" s="43" t="s">
        <v>32</v>
      </c>
      <c r="C49" s="47">
        <v>3424.4</v>
      </c>
      <c r="D49" s="13">
        <v>1370.2</v>
      </c>
      <c r="E49" s="48">
        <v>1093.5</v>
      </c>
      <c r="F49" s="53"/>
      <c r="G49" s="14"/>
      <c r="H49" s="57"/>
      <c r="I49" s="49">
        <f t="shared" si="8"/>
        <v>3424.4</v>
      </c>
      <c r="J49" s="15">
        <f t="shared" si="8"/>
        <v>1370.2</v>
      </c>
      <c r="K49" s="32">
        <f t="shared" si="8"/>
        <v>1093.5</v>
      </c>
    </row>
    <row r="50" spans="1:11" ht="75">
      <c r="A50" s="62">
        <v>41054100</v>
      </c>
      <c r="B50" s="43" t="s">
        <v>43</v>
      </c>
      <c r="C50" s="63"/>
      <c r="D50" s="64"/>
      <c r="E50" s="65"/>
      <c r="F50" s="66">
        <v>3150</v>
      </c>
      <c r="G50" s="67">
        <v>3150</v>
      </c>
      <c r="H50" s="68"/>
      <c r="I50" s="49">
        <f aca="true" t="shared" si="9" ref="I50:K52">F50+C50</f>
        <v>3150</v>
      </c>
      <c r="J50" s="15">
        <f t="shared" si="9"/>
        <v>3150</v>
      </c>
      <c r="K50" s="32">
        <f t="shared" si="9"/>
        <v>0</v>
      </c>
    </row>
    <row r="51" spans="1:11" ht="56.25">
      <c r="A51" s="62">
        <v>41054300</v>
      </c>
      <c r="B51" s="43" t="s">
        <v>47</v>
      </c>
      <c r="C51" s="63">
        <v>1403.4</v>
      </c>
      <c r="D51" s="64"/>
      <c r="E51" s="65"/>
      <c r="F51" s="66"/>
      <c r="G51" s="67"/>
      <c r="H51" s="68"/>
      <c r="I51" s="72"/>
      <c r="J51" s="73"/>
      <c r="K51" s="74"/>
    </row>
    <row r="52" spans="1:11" ht="19.5" thickBot="1">
      <c r="A52" s="20"/>
      <c r="B52" s="44" t="s">
        <v>14</v>
      </c>
      <c r="C52" s="52">
        <f aca="true" t="shared" si="10" ref="C52:H52">SUM(C29+C30)</f>
        <v>320627.9</v>
      </c>
      <c r="D52" s="21">
        <f t="shared" si="10"/>
        <v>175865.20000000004</v>
      </c>
      <c r="E52" s="21">
        <f t="shared" si="10"/>
        <v>249538.69999999998</v>
      </c>
      <c r="F52" s="52">
        <f t="shared" si="10"/>
        <v>6571</v>
      </c>
      <c r="G52" s="21">
        <f t="shared" si="10"/>
        <v>5169</v>
      </c>
      <c r="H52" s="60">
        <f t="shared" si="10"/>
        <v>2126.7</v>
      </c>
      <c r="I52" s="55">
        <f t="shared" si="9"/>
        <v>327198.9</v>
      </c>
      <c r="J52" s="28">
        <f t="shared" si="9"/>
        <v>181034.20000000004</v>
      </c>
      <c r="K52" s="33">
        <f t="shared" si="9"/>
        <v>251665.4</v>
      </c>
    </row>
    <row r="53" ht="15" customHeight="1"/>
    <row r="56" spans="3:4" ht="12.75">
      <c r="C56" s="27"/>
      <c r="D56" s="27"/>
    </row>
    <row r="57" spans="9:11" ht="12.75">
      <c r="I57" s="27">
        <f>C52+F52</f>
        <v>327198.9</v>
      </c>
      <c r="J57" s="27">
        <f>D52+G52</f>
        <v>181034.20000000004</v>
      </c>
      <c r="K57" s="27">
        <f>E52+H52</f>
        <v>251665.4</v>
      </c>
    </row>
    <row r="58" ht="12.75">
      <c r="B58" s="24"/>
    </row>
    <row r="61" ht="12.75">
      <c r="I61" s="27"/>
    </row>
  </sheetData>
  <sheetProtection/>
  <mergeCells count="14">
    <mergeCell ref="A13:A14"/>
    <mergeCell ref="B13:B14"/>
    <mergeCell ref="F13:H13"/>
    <mergeCell ref="C13:E13"/>
    <mergeCell ref="I13:K13"/>
    <mergeCell ref="F5:J5"/>
    <mergeCell ref="B7:J7"/>
    <mergeCell ref="K1:M1"/>
    <mergeCell ref="I2:K2"/>
    <mergeCell ref="I6:K6"/>
    <mergeCell ref="B9:J9"/>
    <mergeCell ref="B10:F10"/>
    <mergeCell ref="I4:K4"/>
    <mergeCell ref="B8:E8"/>
  </mergeCells>
  <printOptions/>
  <pageMargins left="0.24" right="0.16" top="0.27" bottom="0.52" header="0.2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2019-08-09T08:45:39Z</cp:lastPrinted>
  <dcterms:created xsi:type="dcterms:W3CDTF">2014-10-23T07:45:12Z</dcterms:created>
  <dcterms:modified xsi:type="dcterms:W3CDTF">2019-08-14T08:52:48Z</dcterms:modified>
  <cp:category/>
  <cp:version/>
  <cp:contentType/>
  <cp:contentStatus/>
</cp:coreProperties>
</file>