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activeTab="0"/>
  </bookViews>
  <sheets>
    <sheet name="Лист1" sheetId="1" r:id="rId1"/>
  </sheets>
  <definedNames>
    <definedName name="_xlnm.Print_Area" localSheetId="0">'Лист1'!$A$1:$K$55</definedName>
  </definedNames>
  <calcPr fullCalcOnLoad="1"/>
</workbook>
</file>

<file path=xl/sharedStrings.xml><?xml version="1.0" encoding="utf-8"?>
<sst xmlns="http://schemas.openxmlformats.org/spreadsheetml/2006/main" count="74" uniqueCount="53">
  <si>
    <t xml:space="preserve">                                                                                                                                Звіт</t>
  </si>
  <si>
    <t>тис.грн.</t>
  </si>
  <si>
    <t>Код бюджетної класифікації</t>
  </si>
  <si>
    <t>Доходи</t>
  </si>
  <si>
    <t>Податкові надходження</t>
  </si>
  <si>
    <t xml:space="preserve">Податок на доходи фізичних осіб </t>
  </si>
  <si>
    <t>Збір за спеціальне використання лісових ресурсів</t>
  </si>
  <si>
    <t>Збір за спеціальне використання води</t>
  </si>
  <si>
    <t>Неподаткові надходження</t>
  </si>
  <si>
    <t xml:space="preserve">Інші надходження </t>
  </si>
  <si>
    <t>Разом доходів</t>
  </si>
  <si>
    <t xml:space="preserve">Офіційні трансферти                                        </t>
  </si>
  <si>
    <t xml:space="preserve">Дотації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</si>
  <si>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</si>
  <si>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Всього доходів</t>
  </si>
  <si>
    <t>Загальний фонд</t>
  </si>
  <si>
    <t>Спеціальний фонд</t>
  </si>
  <si>
    <t>РАЗОМ</t>
  </si>
  <si>
    <t>Доходи від операції з капіталом</t>
  </si>
  <si>
    <t>Базова дотація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</si>
  <si>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</si>
  <si>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</si>
  <si>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Частина чистого прибутку комунальних підприємств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</si>
  <si>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</si>
  <si>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</si>
  <si>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Додаток 1                                                                                                                                                                                          СХВАЛЕНО</t>
  </si>
  <si>
    <t>Затверджено по бюджету на 2018 рік з урахуванням змін</t>
  </si>
  <si>
    <t>Затверджено по бюджету на  2018 рік з урахуванням змін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</si>
  <si>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</si>
  <si>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</si>
  <si>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</si>
  <si>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</si>
  <si>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</si>
  <si>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</si>
  <si>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</si>
  <si>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</si>
  <si>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</si>
  <si>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</si>
  <si>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</si>
  <si>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 xml:space="preserve">Субвенції </t>
  </si>
  <si>
    <t xml:space="preserve">  про виконання загального фонду районного</t>
  </si>
  <si>
    <t>Надходження коштів від Державного фонду дорогоцінних металів і дорогоцінного каміння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</si>
  <si>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</si>
  <si>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</si>
  <si>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</si>
  <si>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</si>
  <si>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 xml:space="preserve">                                                                                                           бюджету за 9 місяців 2018 року </t>
  </si>
  <si>
    <t>Виконано за 9 місяців  2018 року</t>
  </si>
  <si>
    <t>Виконано за 9 місяців 2017 року</t>
  </si>
  <si>
    <t>Адміністративні штрафи та інші санкції</t>
  </si>
  <si>
    <t>Субвенція з державного бюджету місцевим бюджетам на соціально-економічний розвиток окремих територій</t>
  </si>
  <si>
    <t>до рішення сесії                                                                                                                                                                               районної ради</t>
  </si>
  <si>
    <t>22 листопада  2018 р. № 446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</si>
</sst>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0.0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0"/>
    </font>
    <font>
      <b/>
      <sz val="14"/>
      <name val="Times New Roman"/>
      <family val="0"/>
    </font>
    <font>
      <b/>
      <i/>
      <sz val="14"/>
      <name val="Times New Roman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Continuous" vertical="top"/>
    </xf>
    <xf numFmtId="49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wrapText="1"/>
    </xf>
    <xf numFmtId="180" fontId="2" fillId="0" borderId="10" xfId="0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180" fontId="3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81" fontId="0" fillId="0" borderId="10" xfId="0" applyNumberForma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2" fillId="0" borderId="14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center" wrapText="1"/>
    </xf>
    <xf numFmtId="180" fontId="3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 applyProtection="1">
      <alignment horizontal="center" vertical="center" wrapText="1"/>
      <protection locked="0"/>
    </xf>
    <xf numFmtId="180" fontId="2" fillId="0" borderId="11" xfId="0" applyNumberFormat="1" applyFont="1" applyBorder="1" applyAlignment="1">
      <alignment horizontal="center" vertical="center" wrapText="1"/>
    </xf>
    <xf numFmtId="181" fontId="0" fillId="0" borderId="11" xfId="0" applyNumberFormat="1" applyFill="1" applyBorder="1" applyAlignment="1">
      <alignment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181" fontId="0" fillId="0" borderId="16" xfId="0" applyNumberFormat="1" applyFill="1" applyBorder="1" applyAlignment="1">
      <alignment/>
    </xf>
    <xf numFmtId="180" fontId="3" fillId="0" borderId="16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170" fontId="3" fillId="0" borderId="0" xfId="0" applyNumberFormat="1" applyFont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60" zoomScaleNormal="75" zoomScalePageLayoutView="0" workbookViewId="0" topLeftCell="A50">
      <selection activeCell="B56" sqref="B56"/>
    </sheetView>
  </sheetViews>
  <sheetFormatPr defaultColWidth="9.00390625" defaultRowHeight="12.75"/>
  <cols>
    <col min="1" max="1" width="12.75390625" style="0" customWidth="1"/>
    <col min="2" max="2" width="82.375" style="0" customWidth="1"/>
    <col min="3" max="3" width="19.125" style="0" customWidth="1"/>
    <col min="4" max="5" width="21.625" style="0" customWidth="1"/>
    <col min="6" max="6" width="18.00390625" style="0" customWidth="1"/>
    <col min="7" max="8" width="17.25390625" style="0" customWidth="1"/>
    <col min="9" max="9" width="17.00390625" style="0" customWidth="1"/>
    <col min="10" max="10" width="22.375" style="0" customWidth="1"/>
    <col min="11" max="11" width="17.75390625" style="0" customWidth="1"/>
  </cols>
  <sheetData>
    <row r="1" ht="27.75" customHeight="1">
      <c r="K1" s="68"/>
    </row>
    <row r="2" spans="8:9" ht="18">
      <c r="H2" s="24"/>
      <c r="I2" s="24"/>
    </row>
    <row r="3" spans="2:11" ht="27.75" customHeight="1">
      <c r="B3" s="1"/>
      <c r="C3" s="1"/>
      <c r="D3" s="1"/>
      <c r="E3" s="1"/>
      <c r="F3" s="1"/>
      <c r="G3" s="23"/>
      <c r="H3" s="23"/>
      <c r="I3" s="23" t="s">
        <v>25</v>
      </c>
      <c r="K3" s="1"/>
    </row>
    <row r="4" spans="1:11" ht="19.5" customHeight="1" hidden="1">
      <c r="A4" s="2"/>
      <c r="B4" s="3"/>
      <c r="C4" s="3"/>
      <c r="D4" s="3"/>
      <c r="E4" s="3"/>
      <c r="F4" s="4"/>
      <c r="G4" s="4"/>
      <c r="H4" s="4"/>
      <c r="I4" s="2"/>
      <c r="J4" s="2"/>
      <c r="K4" s="2"/>
    </row>
    <row r="5" spans="1:11" ht="48" customHeight="1">
      <c r="A5" s="2"/>
      <c r="B5" s="3"/>
      <c r="C5" s="3"/>
      <c r="D5" s="3"/>
      <c r="E5" s="3"/>
      <c r="F5" s="18"/>
      <c r="G5" s="18"/>
      <c r="H5" s="18"/>
      <c r="I5" s="69" t="s">
        <v>51</v>
      </c>
      <c r="J5" s="69"/>
      <c r="K5" s="69"/>
    </row>
    <row r="6" spans="1:11" ht="16.5" customHeight="1" hidden="1">
      <c r="A6" s="2"/>
      <c r="B6" s="3"/>
      <c r="C6" s="3"/>
      <c r="D6" s="3"/>
      <c r="E6" s="3"/>
      <c r="F6" s="74"/>
      <c r="G6" s="74"/>
      <c r="H6" s="74"/>
      <c r="I6" s="74"/>
      <c r="J6" s="74"/>
      <c r="K6" s="36"/>
    </row>
    <row r="7" spans="1:11" ht="22.5" customHeight="1">
      <c r="A7" s="2"/>
      <c r="B7" s="6"/>
      <c r="C7" s="6"/>
      <c r="D7" s="6"/>
      <c r="E7" s="6"/>
      <c r="F7" s="5"/>
      <c r="G7" s="5"/>
      <c r="H7" s="5"/>
      <c r="I7" s="5" t="s">
        <v>52</v>
      </c>
      <c r="K7" s="5"/>
    </row>
    <row r="8" spans="1:11" ht="18" customHeight="1">
      <c r="A8" s="2"/>
      <c r="B8" s="75"/>
      <c r="C8" s="75"/>
      <c r="D8" s="75"/>
      <c r="E8" s="75"/>
      <c r="F8" s="75"/>
      <c r="G8" s="75"/>
      <c r="H8" s="75"/>
      <c r="I8" s="75"/>
      <c r="J8" s="75"/>
      <c r="K8" s="7"/>
    </row>
    <row r="9" spans="1:11" ht="18" customHeight="1">
      <c r="A9" s="2"/>
      <c r="B9" s="70" t="s">
        <v>0</v>
      </c>
      <c r="C9" s="70"/>
      <c r="D9" s="70"/>
      <c r="E9" s="70"/>
      <c r="F9" s="7"/>
      <c r="G9" s="7"/>
      <c r="H9" s="7"/>
      <c r="I9" s="7"/>
      <c r="J9" s="7"/>
      <c r="K9" s="7"/>
    </row>
    <row r="10" spans="1:11" ht="18" customHeight="1">
      <c r="A10" s="2"/>
      <c r="B10" s="76" t="s">
        <v>40</v>
      </c>
      <c r="C10" s="76"/>
      <c r="D10" s="76"/>
      <c r="E10" s="76"/>
      <c r="F10" s="76"/>
      <c r="G10" s="76"/>
      <c r="H10" s="76"/>
      <c r="I10" s="76"/>
      <c r="J10" s="76"/>
      <c r="K10" s="37"/>
    </row>
    <row r="11" spans="1:11" ht="17.25" customHeight="1">
      <c r="A11" s="2"/>
      <c r="B11" s="77" t="s">
        <v>46</v>
      </c>
      <c r="C11" s="77"/>
      <c r="D11" s="77"/>
      <c r="E11" s="77"/>
      <c r="F11" s="77"/>
      <c r="G11" s="8"/>
      <c r="H11" s="8"/>
      <c r="I11" s="8"/>
      <c r="J11" s="8"/>
      <c r="K11" s="8"/>
    </row>
    <row r="12" spans="1:11" ht="18" customHeight="1">
      <c r="A12" s="2"/>
      <c r="B12" s="9"/>
      <c r="C12" s="10"/>
      <c r="D12" s="10"/>
      <c r="E12" s="10"/>
      <c r="F12" s="2"/>
      <c r="G12" s="2"/>
      <c r="H12" s="2"/>
      <c r="I12" s="2"/>
      <c r="K12" s="2" t="s">
        <v>1</v>
      </c>
    </row>
    <row r="13" spans="1:11" ht="0.75" customHeight="1" thickBot="1">
      <c r="A13" s="2"/>
      <c r="B13" s="9"/>
      <c r="C13" s="10"/>
      <c r="D13" s="10"/>
      <c r="E13" s="10"/>
      <c r="F13" s="2"/>
      <c r="G13" s="2"/>
      <c r="H13" s="2"/>
      <c r="I13" s="2"/>
      <c r="J13" s="2" t="s">
        <v>1</v>
      </c>
      <c r="K13" s="2"/>
    </row>
    <row r="14" spans="1:11" ht="42" customHeight="1">
      <c r="A14" s="78" t="s">
        <v>2</v>
      </c>
      <c r="B14" s="80" t="s">
        <v>3</v>
      </c>
      <c r="C14" s="82" t="s">
        <v>15</v>
      </c>
      <c r="D14" s="83"/>
      <c r="E14" s="84"/>
      <c r="F14" s="82" t="s">
        <v>16</v>
      </c>
      <c r="G14" s="83"/>
      <c r="H14" s="83"/>
      <c r="I14" s="71" t="s">
        <v>17</v>
      </c>
      <c r="J14" s="72"/>
      <c r="K14" s="73"/>
    </row>
    <row r="15" spans="1:11" ht="103.5" customHeight="1">
      <c r="A15" s="79"/>
      <c r="B15" s="81"/>
      <c r="C15" s="49" t="s">
        <v>26</v>
      </c>
      <c r="D15" s="11" t="s">
        <v>47</v>
      </c>
      <c r="E15" s="32" t="s">
        <v>48</v>
      </c>
      <c r="F15" s="49" t="s">
        <v>27</v>
      </c>
      <c r="G15" s="11" t="s">
        <v>47</v>
      </c>
      <c r="H15" s="32" t="s">
        <v>48</v>
      </c>
      <c r="I15" s="49" t="s">
        <v>26</v>
      </c>
      <c r="J15" s="11" t="s">
        <v>47</v>
      </c>
      <c r="K15" s="32" t="s">
        <v>48</v>
      </c>
    </row>
    <row r="16" spans="1:11" ht="18.75">
      <c r="A16" s="19">
        <v>10000000</v>
      </c>
      <c r="B16" s="38" t="s">
        <v>4</v>
      </c>
      <c r="C16" s="50">
        <f>C17+C20</f>
        <v>34523.6</v>
      </c>
      <c r="D16" s="12">
        <f>D17+D20</f>
        <v>22598.3</v>
      </c>
      <c r="E16" s="33">
        <f>E17+E20</f>
        <v>18231.600000000002</v>
      </c>
      <c r="F16" s="50">
        <f>SUM(F17:F19)</f>
        <v>0</v>
      </c>
      <c r="G16" s="12">
        <f>SUM(G17:G19)</f>
        <v>0</v>
      </c>
      <c r="H16" s="62">
        <f>SUM(H17:H19)</f>
        <v>0</v>
      </c>
      <c r="I16" s="50">
        <f aca="true" t="shared" si="0" ref="I16:K17">F16+C16</f>
        <v>34523.6</v>
      </c>
      <c r="J16" s="12">
        <f t="shared" si="0"/>
        <v>22598.3</v>
      </c>
      <c r="K16" s="33">
        <f t="shared" si="0"/>
        <v>18231.600000000002</v>
      </c>
    </row>
    <row r="17" spans="1:11" ht="18.75">
      <c r="A17" s="20">
        <v>11010000</v>
      </c>
      <c r="B17" s="39" t="s">
        <v>5</v>
      </c>
      <c r="C17" s="51">
        <v>34523.1</v>
      </c>
      <c r="D17" s="13">
        <v>22596</v>
      </c>
      <c r="E17" s="52">
        <v>18231.2</v>
      </c>
      <c r="F17" s="59"/>
      <c r="G17" s="14"/>
      <c r="H17" s="63"/>
      <c r="I17" s="53">
        <f t="shared" si="0"/>
        <v>34523.1</v>
      </c>
      <c r="J17" s="15">
        <f t="shared" si="0"/>
        <v>22596</v>
      </c>
      <c r="K17" s="34">
        <f t="shared" si="0"/>
        <v>18231.2</v>
      </c>
    </row>
    <row r="18" spans="1:11" ht="11.25" customHeight="1" hidden="1">
      <c r="A18" s="20"/>
      <c r="B18" s="39" t="s">
        <v>6</v>
      </c>
      <c r="C18" s="50"/>
      <c r="D18" s="12"/>
      <c r="E18" s="33"/>
      <c r="F18" s="59"/>
      <c r="G18" s="14"/>
      <c r="H18" s="63"/>
      <c r="I18" s="53">
        <f aca="true" t="shared" si="1" ref="I18:J22">F18+C18</f>
        <v>0</v>
      </c>
      <c r="J18" s="15">
        <f t="shared" si="1"/>
        <v>0</v>
      </c>
      <c r="K18" s="34"/>
    </row>
    <row r="19" spans="1:11" ht="18.75" hidden="1">
      <c r="A19" s="20"/>
      <c r="B19" s="39" t="s">
        <v>7</v>
      </c>
      <c r="C19" s="50"/>
      <c r="D19" s="12"/>
      <c r="E19" s="33"/>
      <c r="F19" s="59"/>
      <c r="G19" s="14"/>
      <c r="H19" s="63"/>
      <c r="I19" s="53">
        <f t="shared" si="1"/>
        <v>0</v>
      </c>
      <c r="J19" s="15">
        <f t="shared" si="1"/>
        <v>0</v>
      </c>
      <c r="K19" s="34"/>
    </row>
    <row r="20" spans="1:11" ht="18.75">
      <c r="A20" s="19">
        <v>11020000</v>
      </c>
      <c r="B20" s="38" t="s">
        <v>28</v>
      </c>
      <c r="C20" s="50">
        <v>0.5</v>
      </c>
      <c r="D20" s="12">
        <v>2.3</v>
      </c>
      <c r="E20" s="33">
        <f>E21</f>
        <v>0.4</v>
      </c>
      <c r="F20" s="59"/>
      <c r="G20" s="14"/>
      <c r="H20" s="63"/>
      <c r="I20" s="53">
        <f t="shared" si="1"/>
        <v>0.5</v>
      </c>
      <c r="J20" s="15">
        <f t="shared" si="1"/>
        <v>2.3</v>
      </c>
      <c r="K20" s="34">
        <f>H20+E20</f>
        <v>0.4</v>
      </c>
    </row>
    <row r="21" spans="1:11" ht="37.5">
      <c r="A21" s="20">
        <v>11020200</v>
      </c>
      <c r="B21" s="39" t="s">
        <v>29</v>
      </c>
      <c r="C21" s="53">
        <v>0.5</v>
      </c>
      <c r="D21" s="15">
        <v>2.3</v>
      </c>
      <c r="E21" s="34">
        <v>0.4</v>
      </c>
      <c r="F21" s="59"/>
      <c r="G21" s="14"/>
      <c r="H21" s="63"/>
      <c r="I21" s="53">
        <f t="shared" si="1"/>
        <v>0.5</v>
      </c>
      <c r="J21" s="15">
        <f t="shared" si="1"/>
        <v>2.3</v>
      </c>
      <c r="K21" s="34">
        <f>H21+E21</f>
        <v>0.4</v>
      </c>
    </row>
    <row r="22" spans="1:11" ht="18.75">
      <c r="A22" s="19">
        <v>20000000</v>
      </c>
      <c r="B22" s="38" t="s">
        <v>8</v>
      </c>
      <c r="C22" s="50">
        <f>SUM(C23:C30)</f>
        <v>872.1999999999999</v>
      </c>
      <c r="D22" s="12">
        <f>SUM(D23:D30)</f>
        <v>805.3</v>
      </c>
      <c r="E22" s="33">
        <f>SUM(E23:E30)</f>
        <v>514.8000000000001</v>
      </c>
      <c r="F22" s="50">
        <f>SUM(F24:F30)</f>
        <v>4516.1</v>
      </c>
      <c r="G22" s="12">
        <f>SUM(G24:G30)</f>
        <v>2723.9</v>
      </c>
      <c r="H22" s="62">
        <f>H30</f>
        <v>4244.2</v>
      </c>
      <c r="I22" s="50">
        <f t="shared" si="1"/>
        <v>5388.3</v>
      </c>
      <c r="J22" s="12">
        <f t="shared" si="1"/>
        <v>3529.2</v>
      </c>
      <c r="K22" s="33">
        <f>H22+E22</f>
        <v>4759</v>
      </c>
    </row>
    <row r="23" spans="1:11" ht="18.75">
      <c r="A23" s="30">
        <v>21010300</v>
      </c>
      <c r="B23" s="40" t="s">
        <v>22</v>
      </c>
      <c r="C23" s="53">
        <v>2.8</v>
      </c>
      <c r="D23" s="15">
        <v>0</v>
      </c>
      <c r="E23" s="34">
        <v>2.4</v>
      </c>
      <c r="F23" s="50"/>
      <c r="G23" s="12"/>
      <c r="H23" s="62"/>
      <c r="I23" s="50"/>
      <c r="J23" s="12"/>
      <c r="K23" s="33"/>
    </row>
    <row r="24" spans="1:11" ht="37.5">
      <c r="A24" s="20">
        <v>21110000</v>
      </c>
      <c r="B24" s="41" t="s">
        <v>20</v>
      </c>
      <c r="C24" s="53"/>
      <c r="D24" s="15"/>
      <c r="E24" s="34"/>
      <c r="F24" s="53"/>
      <c r="G24" s="15"/>
      <c r="H24" s="64"/>
      <c r="I24" s="53">
        <f aca="true" t="shared" si="2" ref="I24:I37">F24+C24</f>
        <v>0</v>
      </c>
      <c r="J24" s="15">
        <f aca="true" t="shared" si="3" ref="J24:J37">G24+D24</f>
        <v>0</v>
      </c>
      <c r="K24" s="34">
        <f aca="true" t="shared" si="4" ref="K24:K37">H24+E24</f>
        <v>0</v>
      </c>
    </row>
    <row r="25" spans="1:11" ht="18.75">
      <c r="A25" s="20">
        <v>21080500</v>
      </c>
      <c r="B25" s="42" t="s">
        <v>9</v>
      </c>
      <c r="C25" s="53">
        <v>51.6</v>
      </c>
      <c r="D25" s="15">
        <v>31.6</v>
      </c>
      <c r="E25" s="34">
        <v>47.6</v>
      </c>
      <c r="F25" s="53"/>
      <c r="G25" s="15"/>
      <c r="H25" s="64"/>
      <c r="I25" s="53">
        <f t="shared" si="2"/>
        <v>51.6</v>
      </c>
      <c r="J25" s="15">
        <f t="shared" si="3"/>
        <v>31.6</v>
      </c>
      <c r="K25" s="34">
        <f t="shared" si="4"/>
        <v>47.6</v>
      </c>
    </row>
    <row r="26" spans="1:11" ht="18.75">
      <c r="A26" s="20">
        <v>21081100</v>
      </c>
      <c r="B26" s="42" t="s">
        <v>49</v>
      </c>
      <c r="C26" s="53"/>
      <c r="D26" s="15">
        <v>0.7</v>
      </c>
      <c r="E26" s="34"/>
      <c r="F26" s="53"/>
      <c r="G26" s="15"/>
      <c r="H26" s="64"/>
      <c r="I26" s="53"/>
      <c r="J26" s="15">
        <f t="shared" si="3"/>
        <v>0.7</v>
      </c>
      <c r="K26" s="34">
        <f t="shared" si="4"/>
        <v>0</v>
      </c>
    </row>
    <row r="27" spans="1:11" ht="35.25" customHeight="1">
      <c r="A27" s="20">
        <v>22010000</v>
      </c>
      <c r="B27" s="42" t="s">
        <v>23</v>
      </c>
      <c r="C27" s="53">
        <v>787.8</v>
      </c>
      <c r="D27" s="15">
        <v>587.5</v>
      </c>
      <c r="E27" s="34">
        <v>454.5</v>
      </c>
      <c r="F27" s="60"/>
      <c r="G27" s="31"/>
      <c r="H27" s="65"/>
      <c r="I27" s="53">
        <f t="shared" si="2"/>
        <v>787.8</v>
      </c>
      <c r="J27" s="15">
        <f t="shared" si="3"/>
        <v>587.5</v>
      </c>
      <c r="K27" s="34">
        <f t="shared" si="4"/>
        <v>454.5</v>
      </c>
    </row>
    <row r="28" spans="1:11" ht="47.25" customHeight="1">
      <c r="A28" s="20">
        <v>22080400</v>
      </c>
      <c r="B28" s="41" t="s">
        <v>24</v>
      </c>
      <c r="C28" s="54"/>
      <c r="D28" s="27">
        <v>3</v>
      </c>
      <c r="E28" s="55">
        <v>4.1</v>
      </c>
      <c r="F28" s="59"/>
      <c r="G28" s="14"/>
      <c r="H28" s="63"/>
      <c r="I28" s="53">
        <f t="shared" si="2"/>
        <v>0</v>
      </c>
      <c r="J28" s="15">
        <f t="shared" si="3"/>
        <v>3</v>
      </c>
      <c r="K28" s="34">
        <f t="shared" si="4"/>
        <v>4.1</v>
      </c>
    </row>
    <row r="29" spans="1:11" ht="18.75">
      <c r="A29" s="26">
        <v>24060300</v>
      </c>
      <c r="B29" s="41" t="s">
        <v>9</v>
      </c>
      <c r="C29" s="51">
        <v>30</v>
      </c>
      <c r="D29" s="13">
        <v>182.5</v>
      </c>
      <c r="E29" s="52">
        <v>6.2</v>
      </c>
      <c r="F29" s="59"/>
      <c r="G29" s="14"/>
      <c r="H29" s="63"/>
      <c r="I29" s="53">
        <f t="shared" si="2"/>
        <v>30</v>
      </c>
      <c r="J29" s="15">
        <f t="shared" si="3"/>
        <v>182.5</v>
      </c>
      <c r="K29" s="34">
        <f t="shared" si="4"/>
        <v>6.2</v>
      </c>
    </row>
    <row r="30" spans="1:11" ht="18.75">
      <c r="A30" s="26">
        <v>25000000</v>
      </c>
      <c r="B30" s="41" t="s">
        <v>21</v>
      </c>
      <c r="C30" s="51"/>
      <c r="D30" s="13"/>
      <c r="E30" s="52"/>
      <c r="F30" s="59">
        <v>4516.1</v>
      </c>
      <c r="G30" s="14">
        <v>2723.9</v>
      </c>
      <c r="H30" s="63">
        <v>4244.2</v>
      </c>
      <c r="I30" s="53">
        <f t="shared" si="2"/>
        <v>4516.1</v>
      </c>
      <c r="J30" s="15">
        <f t="shared" si="3"/>
        <v>2723.9</v>
      </c>
      <c r="K30" s="34">
        <f t="shared" si="4"/>
        <v>4244.2</v>
      </c>
    </row>
    <row r="31" spans="1:11" ht="18.75">
      <c r="A31" s="19">
        <v>30000000</v>
      </c>
      <c r="B31" s="43" t="s">
        <v>18</v>
      </c>
      <c r="C31" s="56">
        <f aca="true" t="shared" si="5" ref="C31:H31">SUM(C32)</f>
        <v>0</v>
      </c>
      <c r="D31" s="16">
        <f t="shared" si="5"/>
        <v>0.1</v>
      </c>
      <c r="E31" s="57">
        <f t="shared" si="5"/>
        <v>0</v>
      </c>
      <c r="F31" s="56">
        <f t="shared" si="5"/>
        <v>0</v>
      </c>
      <c r="G31" s="16">
        <f t="shared" si="5"/>
        <v>0</v>
      </c>
      <c r="H31" s="66">
        <f t="shared" si="5"/>
        <v>0</v>
      </c>
      <c r="I31" s="50">
        <f t="shared" si="2"/>
        <v>0</v>
      </c>
      <c r="J31" s="12">
        <f t="shared" si="3"/>
        <v>0.1</v>
      </c>
      <c r="K31" s="33">
        <f t="shared" si="4"/>
        <v>0</v>
      </c>
    </row>
    <row r="32" spans="1:11" ht="37.5">
      <c r="A32" s="20">
        <v>31020000</v>
      </c>
      <c r="B32" s="39" t="s">
        <v>41</v>
      </c>
      <c r="C32" s="51"/>
      <c r="D32" s="13">
        <v>0.1</v>
      </c>
      <c r="E32" s="52"/>
      <c r="F32" s="59"/>
      <c r="G32" s="14"/>
      <c r="H32" s="63"/>
      <c r="I32" s="53">
        <f t="shared" si="2"/>
        <v>0</v>
      </c>
      <c r="J32" s="15">
        <f t="shared" si="3"/>
        <v>0.1</v>
      </c>
      <c r="K32" s="34">
        <f t="shared" si="4"/>
        <v>0</v>
      </c>
    </row>
    <row r="33" spans="1:11" ht="18.75">
      <c r="A33" s="20"/>
      <c r="B33" s="44" t="s">
        <v>10</v>
      </c>
      <c r="C33" s="50">
        <f aca="true" t="shared" si="6" ref="C33:H33">C31+C22+C16</f>
        <v>35395.799999999996</v>
      </c>
      <c r="D33" s="12">
        <f>D31+D22+D16</f>
        <v>23403.7</v>
      </c>
      <c r="E33" s="33">
        <f t="shared" si="6"/>
        <v>18746.4</v>
      </c>
      <c r="F33" s="50">
        <f t="shared" si="6"/>
        <v>4516.1</v>
      </c>
      <c r="G33" s="12">
        <f t="shared" si="6"/>
        <v>2723.9</v>
      </c>
      <c r="H33" s="62">
        <f t="shared" si="6"/>
        <v>4244.2</v>
      </c>
      <c r="I33" s="50">
        <f t="shared" si="2"/>
        <v>39911.899999999994</v>
      </c>
      <c r="J33" s="12">
        <f t="shared" si="3"/>
        <v>26127.600000000002</v>
      </c>
      <c r="K33" s="33">
        <f t="shared" si="4"/>
        <v>22990.600000000002</v>
      </c>
    </row>
    <row r="34" spans="1:11" ht="19.5">
      <c r="A34" s="19">
        <v>40000000</v>
      </c>
      <c r="B34" s="45" t="s">
        <v>11</v>
      </c>
      <c r="C34" s="50">
        <f aca="true" t="shared" si="7" ref="C34:H34">C35+C38</f>
        <v>360087.20000000007</v>
      </c>
      <c r="D34" s="50">
        <f t="shared" si="7"/>
        <v>291752.6</v>
      </c>
      <c r="E34" s="33">
        <f t="shared" si="7"/>
        <v>275131.2</v>
      </c>
      <c r="F34" s="50">
        <f t="shared" si="7"/>
        <v>1105</v>
      </c>
      <c r="G34" s="12">
        <f t="shared" si="7"/>
        <v>1053</v>
      </c>
      <c r="H34" s="62">
        <f t="shared" si="7"/>
        <v>3700</v>
      </c>
      <c r="I34" s="50">
        <f t="shared" si="2"/>
        <v>361192.20000000007</v>
      </c>
      <c r="J34" s="12">
        <f t="shared" si="3"/>
        <v>292805.6</v>
      </c>
      <c r="K34" s="33">
        <f t="shared" si="4"/>
        <v>278831.2</v>
      </c>
    </row>
    <row r="35" spans="1:11" ht="19.5">
      <c r="A35" s="19">
        <v>41020000</v>
      </c>
      <c r="B35" s="45" t="s">
        <v>12</v>
      </c>
      <c r="C35" s="50">
        <f>SUM(C36:C37)</f>
        <v>35146.1</v>
      </c>
      <c r="D35" s="50">
        <f>SUM(D36:D37)</f>
        <v>25080.5</v>
      </c>
      <c r="E35" s="33">
        <f>E36+E37</f>
        <v>21137.2</v>
      </c>
      <c r="F35" s="50">
        <f>F36</f>
        <v>0</v>
      </c>
      <c r="G35" s="12">
        <f>G36</f>
        <v>0</v>
      </c>
      <c r="H35" s="62">
        <f>H36</f>
        <v>0</v>
      </c>
      <c r="I35" s="50">
        <f t="shared" si="2"/>
        <v>35146.1</v>
      </c>
      <c r="J35" s="12">
        <f t="shared" si="3"/>
        <v>25080.5</v>
      </c>
      <c r="K35" s="33">
        <f t="shared" si="4"/>
        <v>21137.2</v>
      </c>
    </row>
    <row r="36" spans="1:11" ht="24.75" customHeight="1">
      <c r="A36" s="20">
        <v>41020100</v>
      </c>
      <c r="B36" s="42" t="s">
        <v>19</v>
      </c>
      <c r="C36" s="51">
        <v>18093.8</v>
      </c>
      <c r="D36" s="13">
        <v>13570.4</v>
      </c>
      <c r="E36" s="52">
        <v>10542.6</v>
      </c>
      <c r="F36" s="59"/>
      <c r="G36" s="14"/>
      <c r="H36" s="63"/>
      <c r="I36" s="53">
        <f t="shared" si="2"/>
        <v>18093.8</v>
      </c>
      <c r="J36" s="15">
        <f t="shared" si="3"/>
        <v>13570.4</v>
      </c>
      <c r="K36" s="34">
        <f t="shared" si="4"/>
        <v>10542.6</v>
      </c>
    </row>
    <row r="37" spans="1:11" ht="57" customHeight="1">
      <c r="A37" s="20">
        <v>41040200</v>
      </c>
      <c r="B37" s="39" t="s">
        <v>32</v>
      </c>
      <c r="C37" s="51">
        <v>17052.3</v>
      </c>
      <c r="D37" s="13">
        <v>11510.1</v>
      </c>
      <c r="E37" s="52">
        <v>10594.6</v>
      </c>
      <c r="F37" s="59"/>
      <c r="G37" s="14"/>
      <c r="H37" s="63"/>
      <c r="I37" s="53">
        <f t="shared" si="2"/>
        <v>17052.3</v>
      </c>
      <c r="J37" s="15">
        <f t="shared" si="3"/>
        <v>11510.1</v>
      </c>
      <c r="K37" s="34">
        <f t="shared" si="4"/>
        <v>10594.6</v>
      </c>
    </row>
    <row r="38" spans="1:11" ht="18.75">
      <c r="A38" s="20">
        <v>41030000</v>
      </c>
      <c r="B38" s="46" t="s">
        <v>39</v>
      </c>
      <c r="C38" s="50">
        <f aca="true" t="shared" si="8" ref="C38:K38">SUM(C39:C54)</f>
        <v>324941.1000000001</v>
      </c>
      <c r="D38" s="12">
        <f t="shared" si="8"/>
        <v>266672.1</v>
      </c>
      <c r="E38" s="33">
        <f t="shared" si="8"/>
        <v>253994</v>
      </c>
      <c r="F38" s="50">
        <f t="shared" si="8"/>
        <v>1105</v>
      </c>
      <c r="G38" s="12">
        <f t="shared" si="8"/>
        <v>1053</v>
      </c>
      <c r="H38" s="62">
        <f t="shared" si="8"/>
        <v>3700</v>
      </c>
      <c r="I38" s="50">
        <f t="shared" si="8"/>
        <v>326046.1000000001</v>
      </c>
      <c r="J38" s="12">
        <f t="shared" si="8"/>
        <v>267725.1</v>
      </c>
      <c r="K38" s="33">
        <f t="shared" si="8"/>
        <v>257694</v>
      </c>
    </row>
    <row r="39" spans="1:11" ht="18.75">
      <c r="A39" s="20">
        <v>41033900</v>
      </c>
      <c r="B39" s="47" t="s">
        <v>30</v>
      </c>
      <c r="C39" s="51">
        <v>52177.2</v>
      </c>
      <c r="D39" s="13">
        <v>39915.6</v>
      </c>
      <c r="E39" s="52">
        <v>37661</v>
      </c>
      <c r="F39" s="50"/>
      <c r="G39" s="12"/>
      <c r="H39" s="62"/>
      <c r="I39" s="53">
        <f aca="true" t="shared" si="9" ref="I39:K47">F39+C39</f>
        <v>52177.2</v>
      </c>
      <c r="J39" s="15">
        <f t="shared" si="9"/>
        <v>39915.6</v>
      </c>
      <c r="K39" s="34">
        <f t="shared" si="9"/>
        <v>37661</v>
      </c>
    </row>
    <row r="40" spans="1:11" ht="18.75">
      <c r="A40" s="20">
        <v>41034200</v>
      </c>
      <c r="B40" s="47" t="s">
        <v>31</v>
      </c>
      <c r="C40" s="51">
        <v>26229.5</v>
      </c>
      <c r="D40" s="13">
        <v>21302.9</v>
      </c>
      <c r="E40" s="52">
        <v>41433.7</v>
      </c>
      <c r="F40" s="50"/>
      <c r="G40" s="12"/>
      <c r="H40" s="62"/>
      <c r="I40" s="53">
        <f t="shared" si="9"/>
        <v>26229.5</v>
      </c>
      <c r="J40" s="15">
        <f t="shared" si="9"/>
        <v>21302.9</v>
      </c>
      <c r="K40" s="34">
        <f t="shared" si="9"/>
        <v>41433.7</v>
      </c>
    </row>
    <row r="41" spans="1:11" ht="38.25" thickBot="1">
      <c r="A41" s="20">
        <v>41034500</v>
      </c>
      <c r="B41" s="47" t="s">
        <v>50</v>
      </c>
      <c r="C41" s="51">
        <v>2747</v>
      </c>
      <c r="D41" s="13">
        <v>1392</v>
      </c>
      <c r="E41" s="52">
        <v>2200</v>
      </c>
      <c r="F41" s="50"/>
      <c r="G41" s="12"/>
      <c r="H41" s="62">
        <v>3700</v>
      </c>
      <c r="I41" s="53">
        <f t="shared" si="9"/>
        <v>2747</v>
      </c>
      <c r="J41" s="15">
        <f t="shared" si="9"/>
        <v>1392</v>
      </c>
      <c r="K41" s="34">
        <f t="shared" si="9"/>
        <v>5900</v>
      </c>
    </row>
    <row r="42" spans="1:11" ht="54.75" customHeight="1">
      <c r="A42" s="78" t="s">
        <v>2</v>
      </c>
      <c r="B42" s="80" t="s">
        <v>3</v>
      </c>
      <c r="C42" s="82" t="s">
        <v>15</v>
      </c>
      <c r="D42" s="83"/>
      <c r="E42" s="84"/>
      <c r="F42" s="82" t="s">
        <v>16</v>
      </c>
      <c r="G42" s="83"/>
      <c r="H42" s="83"/>
      <c r="I42" s="71" t="s">
        <v>17</v>
      </c>
      <c r="J42" s="72"/>
      <c r="K42" s="73"/>
    </row>
    <row r="43" spans="1:11" ht="102" customHeight="1">
      <c r="A43" s="79"/>
      <c r="B43" s="81"/>
      <c r="C43" s="49" t="s">
        <v>26</v>
      </c>
      <c r="D43" s="11" t="s">
        <v>47</v>
      </c>
      <c r="E43" s="32" t="s">
        <v>48</v>
      </c>
      <c r="F43" s="49" t="s">
        <v>27</v>
      </c>
      <c r="G43" s="11" t="s">
        <v>47</v>
      </c>
      <c r="H43" s="32" t="s">
        <v>48</v>
      </c>
      <c r="I43" s="49" t="s">
        <v>26</v>
      </c>
      <c r="J43" s="11" t="s">
        <v>47</v>
      </c>
      <c r="K43" s="32" t="s">
        <v>48</v>
      </c>
    </row>
    <row r="44" spans="1:11" ht="93.75">
      <c r="A44" s="20">
        <v>41050100</v>
      </c>
      <c r="B44" s="47" t="s">
        <v>33</v>
      </c>
      <c r="C44" s="53">
        <v>124562.3</v>
      </c>
      <c r="D44" s="15">
        <v>122566.3</v>
      </c>
      <c r="E44" s="34">
        <v>120383.7</v>
      </c>
      <c r="F44" s="53"/>
      <c r="G44" s="15"/>
      <c r="H44" s="64"/>
      <c r="I44" s="53">
        <f t="shared" si="9"/>
        <v>124562.3</v>
      </c>
      <c r="J44" s="15">
        <f t="shared" si="9"/>
        <v>122566.3</v>
      </c>
      <c r="K44" s="34">
        <f t="shared" si="9"/>
        <v>120383.7</v>
      </c>
    </row>
    <row r="45" spans="1:11" ht="75">
      <c r="A45" s="20">
        <v>41050200</v>
      </c>
      <c r="B45" s="47" t="s">
        <v>34</v>
      </c>
      <c r="C45" s="53">
        <v>1423</v>
      </c>
      <c r="D45" s="15">
        <v>1130</v>
      </c>
      <c r="E45" s="34">
        <v>1089.2</v>
      </c>
      <c r="F45" s="53"/>
      <c r="G45" s="15"/>
      <c r="H45" s="64"/>
      <c r="I45" s="53">
        <f t="shared" si="9"/>
        <v>1423</v>
      </c>
      <c r="J45" s="15">
        <f t="shared" si="9"/>
        <v>1130</v>
      </c>
      <c r="K45" s="34">
        <f t="shared" si="9"/>
        <v>1089.2</v>
      </c>
    </row>
    <row r="46" spans="1:11" ht="72.75" customHeight="1">
      <c r="A46" s="20">
        <v>41050300</v>
      </c>
      <c r="B46" s="47" t="s">
        <v>13</v>
      </c>
      <c r="C46" s="54">
        <v>76425.9</v>
      </c>
      <c r="D46" s="27">
        <v>47904.9</v>
      </c>
      <c r="E46" s="55">
        <v>48409.1</v>
      </c>
      <c r="F46" s="53"/>
      <c r="G46" s="15"/>
      <c r="H46" s="64"/>
      <c r="I46" s="53">
        <f t="shared" si="9"/>
        <v>76425.9</v>
      </c>
      <c r="J46" s="15">
        <f t="shared" si="9"/>
        <v>47904.9</v>
      </c>
      <c r="K46" s="34">
        <f t="shared" si="9"/>
        <v>48409.1</v>
      </c>
    </row>
    <row r="47" spans="1:11" ht="81.75" customHeight="1">
      <c r="A47" s="20">
        <v>41050400</v>
      </c>
      <c r="B47" s="47" t="s">
        <v>42</v>
      </c>
      <c r="C47" s="54">
        <v>628.3</v>
      </c>
      <c r="D47" s="27">
        <v>628.3</v>
      </c>
      <c r="E47" s="55"/>
      <c r="F47" s="53"/>
      <c r="G47" s="15"/>
      <c r="H47" s="64"/>
      <c r="I47" s="53">
        <f t="shared" si="9"/>
        <v>628.3</v>
      </c>
      <c r="J47" s="15">
        <f t="shared" si="9"/>
        <v>628.3</v>
      </c>
      <c r="K47" s="34">
        <f t="shared" si="9"/>
        <v>0</v>
      </c>
    </row>
    <row r="48" spans="1:11" ht="72.75" customHeight="1">
      <c r="A48" s="20">
        <v>41050700</v>
      </c>
      <c r="B48" s="47" t="s">
        <v>35</v>
      </c>
      <c r="C48" s="54">
        <v>824</v>
      </c>
      <c r="D48" s="27">
        <v>482.5</v>
      </c>
      <c r="E48" s="55">
        <v>526.8</v>
      </c>
      <c r="F48" s="53"/>
      <c r="G48" s="15"/>
      <c r="H48" s="64"/>
      <c r="I48" s="53">
        <f>F48+C48</f>
        <v>824</v>
      </c>
      <c r="J48" s="15">
        <f>G48+D48</f>
        <v>482.5</v>
      </c>
      <c r="K48" s="34">
        <f>H48+E48</f>
        <v>526.8</v>
      </c>
    </row>
    <row r="49" spans="1:11" ht="50.25" customHeight="1">
      <c r="A49" s="20">
        <v>41051100</v>
      </c>
      <c r="B49" s="47" t="s">
        <v>43</v>
      </c>
      <c r="C49" s="54"/>
      <c r="D49" s="27"/>
      <c r="E49" s="55"/>
      <c r="F49" s="53">
        <v>1105</v>
      </c>
      <c r="G49" s="15">
        <v>1053</v>
      </c>
      <c r="H49" s="64"/>
      <c r="I49" s="53">
        <f aca="true" t="shared" si="10" ref="I49:K54">F49+C49</f>
        <v>1105</v>
      </c>
      <c r="J49" s="15">
        <f t="shared" si="10"/>
        <v>1053</v>
      </c>
      <c r="K49" s="34">
        <f t="shared" si="10"/>
        <v>0</v>
      </c>
    </row>
    <row r="50" spans="1:11" ht="60" customHeight="1">
      <c r="A50" s="20">
        <v>41051200</v>
      </c>
      <c r="B50" s="47" t="s">
        <v>44</v>
      </c>
      <c r="C50" s="54">
        <v>185.4</v>
      </c>
      <c r="D50" s="27">
        <v>179.4</v>
      </c>
      <c r="E50" s="55"/>
      <c r="F50" s="53"/>
      <c r="G50" s="15"/>
      <c r="H50" s="64"/>
      <c r="I50" s="53">
        <f t="shared" si="10"/>
        <v>185.4</v>
      </c>
      <c r="J50" s="15">
        <f t="shared" si="10"/>
        <v>179.4</v>
      </c>
      <c r="K50" s="34">
        <f t="shared" si="10"/>
        <v>0</v>
      </c>
    </row>
    <row r="51" spans="1:11" ht="66.75" customHeight="1">
      <c r="A51" s="20">
        <v>41051400</v>
      </c>
      <c r="B51" s="47" t="s">
        <v>45</v>
      </c>
      <c r="C51" s="54">
        <v>1119.2</v>
      </c>
      <c r="D51" s="27">
        <v>987.3</v>
      </c>
      <c r="E51" s="55"/>
      <c r="F51" s="53"/>
      <c r="G51" s="15"/>
      <c r="H51" s="64"/>
      <c r="I51" s="53">
        <f t="shared" si="10"/>
        <v>1119.2</v>
      </c>
      <c r="J51" s="15">
        <f t="shared" si="10"/>
        <v>987.3</v>
      </c>
      <c r="K51" s="34">
        <f t="shared" si="10"/>
        <v>0</v>
      </c>
    </row>
    <row r="52" spans="1:11" ht="46.5" customHeight="1">
      <c r="A52" s="20">
        <v>41051500</v>
      </c>
      <c r="B52" s="47" t="s">
        <v>36</v>
      </c>
      <c r="C52" s="51">
        <v>33498.9</v>
      </c>
      <c r="D52" s="13">
        <v>26823.6</v>
      </c>
      <c r="E52" s="52"/>
      <c r="F52" s="59"/>
      <c r="G52" s="14"/>
      <c r="H52" s="63"/>
      <c r="I52" s="53">
        <f t="shared" si="10"/>
        <v>33498.9</v>
      </c>
      <c r="J52" s="15">
        <f t="shared" si="10"/>
        <v>26823.6</v>
      </c>
      <c r="K52" s="34">
        <f t="shared" si="10"/>
        <v>0</v>
      </c>
    </row>
    <row r="53" spans="1:11" ht="56.25">
      <c r="A53" s="17">
        <v>41052000</v>
      </c>
      <c r="B53" s="47" t="s">
        <v>37</v>
      </c>
      <c r="C53" s="51">
        <v>1985.4</v>
      </c>
      <c r="D53" s="13">
        <v>1431.9</v>
      </c>
      <c r="E53" s="52">
        <v>955.8</v>
      </c>
      <c r="F53" s="59"/>
      <c r="G53" s="14"/>
      <c r="H53" s="63"/>
      <c r="I53" s="53">
        <f t="shared" si="10"/>
        <v>1985.4</v>
      </c>
      <c r="J53" s="15">
        <f t="shared" si="10"/>
        <v>1431.9</v>
      </c>
      <c r="K53" s="34">
        <f t="shared" si="10"/>
        <v>955.8</v>
      </c>
    </row>
    <row r="54" spans="1:11" ht="18.75">
      <c r="A54" s="17">
        <v>41053900</v>
      </c>
      <c r="B54" s="47" t="s">
        <v>38</v>
      </c>
      <c r="C54" s="51">
        <v>3135</v>
      </c>
      <c r="D54" s="13">
        <v>1927.4</v>
      </c>
      <c r="E54" s="52">
        <v>1334.7</v>
      </c>
      <c r="F54" s="59"/>
      <c r="G54" s="14"/>
      <c r="H54" s="63"/>
      <c r="I54" s="53">
        <f t="shared" si="10"/>
        <v>3135</v>
      </c>
      <c r="J54" s="15">
        <f t="shared" si="10"/>
        <v>1927.4</v>
      </c>
      <c r="K54" s="34">
        <f t="shared" si="10"/>
        <v>1334.7</v>
      </c>
    </row>
    <row r="55" spans="1:11" ht="19.5" thickBot="1">
      <c r="A55" s="21"/>
      <c r="B55" s="48" t="s">
        <v>14</v>
      </c>
      <c r="C55" s="58">
        <f aca="true" t="shared" si="11" ref="C55:H55">SUM(C33+C34)</f>
        <v>395483.00000000006</v>
      </c>
      <c r="D55" s="22">
        <f t="shared" si="11"/>
        <v>315156.3</v>
      </c>
      <c r="E55" s="22">
        <f t="shared" si="11"/>
        <v>293877.60000000003</v>
      </c>
      <c r="F55" s="58">
        <f t="shared" si="11"/>
        <v>5621.1</v>
      </c>
      <c r="G55" s="22">
        <f t="shared" si="11"/>
        <v>3776.9</v>
      </c>
      <c r="H55" s="67">
        <f t="shared" si="11"/>
        <v>7944.2</v>
      </c>
      <c r="I55" s="61">
        <f>F55+C55</f>
        <v>401104.10000000003</v>
      </c>
      <c r="J55" s="29">
        <f>G55+D55</f>
        <v>318933.2</v>
      </c>
      <c r="K55" s="35">
        <f>H55+E55</f>
        <v>301821.80000000005</v>
      </c>
    </row>
    <row r="56" ht="15" customHeight="1"/>
    <row r="60" spans="9:11" ht="12.75">
      <c r="I60" s="28">
        <f>C55+F55</f>
        <v>401104.10000000003</v>
      </c>
      <c r="J60" s="28">
        <f>D55+G55</f>
        <v>318933.2</v>
      </c>
      <c r="K60" s="28">
        <f>E55+H55</f>
        <v>301821.80000000005</v>
      </c>
    </row>
    <row r="61" ht="12.75">
      <c r="B61" s="25"/>
    </row>
    <row r="64" ht="12.75">
      <c r="I64" s="28"/>
    </row>
  </sheetData>
  <sheetProtection/>
  <mergeCells count="16">
    <mergeCell ref="A14:A15"/>
    <mergeCell ref="B14:B15"/>
    <mergeCell ref="F14:H14"/>
    <mergeCell ref="C14:E14"/>
    <mergeCell ref="I42:K42"/>
    <mergeCell ref="A42:A43"/>
    <mergeCell ref="B42:B43"/>
    <mergeCell ref="C42:E42"/>
    <mergeCell ref="F42:H42"/>
    <mergeCell ref="I5:K5"/>
    <mergeCell ref="B9:E9"/>
    <mergeCell ref="I14:K14"/>
    <mergeCell ref="F6:J6"/>
    <mergeCell ref="B8:J8"/>
    <mergeCell ref="B10:J10"/>
    <mergeCell ref="B11:F11"/>
  </mergeCells>
  <printOptions/>
  <pageMargins left="0.24" right="0.16" top="0.27" bottom="0.52" header="0.25" footer="0.5"/>
  <pageSetup horizontalDpi="600" verticalDpi="600" orientation="landscape" paperSize="9" scale="54" r:id="rId1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2018-11-22T14:11:53Z</cp:lastPrinted>
  <dcterms:created xsi:type="dcterms:W3CDTF">2014-10-23T07:45:12Z</dcterms:created>
  <dcterms:modified xsi:type="dcterms:W3CDTF">2018-11-22T14:11:56Z</dcterms:modified>
  <cp:category/>
  <cp:version/>
  <cp:contentType/>
  <cp:contentStatus/>
</cp:coreProperties>
</file>