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580" activeTab="0"/>
  </bookViews>
  <sheets>
    <sheet name="Лист1" sheetId="1" r:id="rId1"/>
  </sheets>
  <definedNames>
    <definedName name="_xlnm.Print_Area" localSheetId="0">'Лист1'!$A$1:$K$46</definedName>
  </definedNames>
  <calcPr fullCalcOnLoad="1"/>
</workbook>
</file>

<file path=xl/sharedStrings.xml><?xml version="1.0" encoding="utf-8"?>
<sst xmlns="http://schemas.openxmlformats.org/spreadsheetml/2006/main" count="53" uniqueCount="46">
  <si>
    <t xml:space="preserve">                                                                                                                                Звіт</t>
  </si>
  <si>
    <t>тис.грн.</t>
  </si>
  <si>
    <t>Код бюджетної класифікації</t>
  </si>
  <si>
    <t>Доходи</t>
  </si>
  <si>
    <t>Податкові надходження</t>
  </si>
  <si>
    <t xml:space="preserve">Податок на доходи фізичних осіб </t>
  </si>
  <si>
    <t>Збір за спеціальне використання лісових ресурсів</t>
  </si>
  <si>
    <t>Збір за спеціальне використання води</t>
  </si>
  <si>
    <t>Неподаткові надходження</t>
  </si>
  <si>
    <t xml:space="preserve">Інші надходження </t>
  </si>
  <si>
    <t>Разом доходів</t>
  </si>
  <si>
    <t xml:space="preserve">Офіційні трансферти                                        </t>
  </si>
  <si>
    <t xml:space="preserve">Дотації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</si>
  <si>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</si>
  <si>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Всього доходів</t>
  </si>
  <si>
    <t>Загальний фонд</t>
  </si>
  <si>
    <t>Спеціальний фонд</t>
  </si>
  <si>
    <t>РАЗОМ</t>
  </si>
  <si>
    <t>Доходи від операції з капіталом</t>
  </si>
  <si>
    <t xml:space="preserve">Кошти від відчуження майна, що належить АРК та майна, що перебуває в комунальній власності </t>
  </si>
  <si>
    <t>Базова дотація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</si>
  <si>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</si>
  <si>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</si>
  <si>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Частина чистого прибутку комунальних підприємств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</si>
  <si>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</si>
  <si>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</si>
  <si>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Затверджено по бюджету на 2018 рік з урахуванням змін</t>
  </si>
  <si>
    <t>Виконано за  І квартал 2018 року</t>
  </si>
  <si>
    <t>Затверджено по бюджету на  2018 рік з урахуванням змін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</si>
  <si>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</si>
  <si>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</si>
  <si>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</si>
  <si>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</si>
  <si>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</si>
  <si>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</si>
  <si>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</si>
  <si>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</si>
  <si>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</si>
  <si>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</si>
  <si>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</si>
  <si>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 xml:space="preserve">Субвенції </t>
  </si>
  <si>
    <t>Виконано за І квартал 2017 року</t>
  </si>
  <si>
    <t xml:space="preserve">  про виконання загального фонду районного</t>
  </si>
  <si>
    <t xml:space="preserve">                                                                                                           бюджету за І квартал 2018 року </t>
  </si>
  <si>
    <t>Додаток 1                                                                                    до рішення сесії районної ради</t>
  </si>
  <si>
    <t>від 11  травня 2018 р  № 379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</si>
</sst>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0.0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0"/>
    </font>
    <font>
      <b/>
      <sz val="14"/>
      <name val="Times New Roman"/>
      <family val="0"/>
    </font>
    <font>
      <b/>
      <i/>
      <sz val="14"/>
      <name val="Times New Roman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Continuous" vertical="top"/>
    </xf>
    <xf numFmtId="49" fontId="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wrapText="1"/>
    </xf>
    <xf numFmtId="180" fontId="2" fillId="0" borderId="10" xfId="0" applyNumberFormat="1" applyFont="1" applyBorder="1" applyAlignment="1">
      <alignment horizontal="center" vertical="center"/>
    </xf>
    <xf numFmtId="180" fontId="0" fillId="0" borderId="0" xfId="0" applyNumberFormat="1" applyAlignment="1">
      <alignment/>
    </xf>
    <xf numFmtId="180" fontId="3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181" fontId="0" fillId="0" borderId="10" xfId="0" applyNumberForma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2" fillId="0" borderId="14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center" wrapText="1"/>
    </xf>
    <xf numFmtId="180" fontId="3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 applyProtection="1">
      <alignment horizontal="center" vertical="center" wrapText="1"/>
      <protection locked="0"/>
    </xf>
    <xf numFmtId="180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1" xfId="0" applyNumberFormat="1" applyFont="1" applyBorder="1" applyAlignment="1">
      <alignment horizontal="center" vertical="center" wrapText="1"/>
    </xf>
    <xf numFmtId="181" fontId="0" fillId="0" borderId="11" xfId="0" applyNumberFormat="1" applyFill="1" applyBorder="1" applyAlignment="1">
      <alignment/>
    </xf>
    <xf numFmtId="180" fontId="3" fillId="0" borderId="1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center" vertical="center" wrapText="1"/>
    </xf>
    <xf numFmtId="181" fontId="0" fillId="0" borderId="16" xfId="0" applyNumberFormat="1" applyFill="1" applyBorder="1" applyAlignment="1">
      <alignment/>
    </xf>
    <xf numFmtId="180" fontId="3" fillId="0" borderId="16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170" fontId="3" fillId="0" borderId="0" xfId="0" applyNumberFormat="1" applyFont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60" zoomScaleNormal="75" zoomScalePageLayoutView="0" workbookViewId="0" topLeftCell="A43">
      <selection activeCell="J8" sqref="J8"/>
    </sheetView>
  </sheetViews>
  <sheetFormatPr defaultColWidth="9.00390625" defaultRowHeight="12.75"/>
  <cols>
    <col min="1" max="1" width="12.75390625" style="0" customWidth="1"/>
    <col min="2" max="2" width="82.375" style="0" customWidth="1"/>
    <col min="3" max="3" width="19.125" style="0" customWidth="1"/>
    <col min="4" max="5" width="21.625" style="0" customWidth="1"/>
    <col min="6" max="6" width="18.00390625" style="0" customWidth="1"/>
    <col min="7" max="8" width="17.25390625" style="0" customWidth="1"/>
    <col min="9" max="9" width="17.00390625" style="0" customWidth="1"/>
    <col min="10" max="10" width="22.375" style="0" customWidth="1"/>
    <col min="11" max="11" width="17.75390625" style="0" customWidth="1"/>
  </cols>
  <sheetData>
    <row r="1" spans="8:11" ht="18">
      <c r="H1" s="24"/>
      <c r="I1" s="24"/>
      <c r="K1" s="24"/>
    </row>
    <row r="2" spans="2:11" ht="27.75" customHeight="1">
      <c r="B2" s="1"/>
      <c r="C2" s="1"/>
      <c r="D2" s="1"/>
      <c r="E2" s="1"/>
      <c r="F2" s="1"/>
      <c r="G2" s="23"/>
      <c r="H2" s="23"/>
      <c r="I2" s="23"/>
      <c r="K2" s="1"/>
    </row>
    <row r="3" spans="1:11" ht="19.5" customHeight="1" hidden="1">
      <c r="A3" s="2"/>
      <c r="B3" s="3"/>
      <c r="C3" s="3"/>
      <c r="D3" s="3"/>
      <c r="E3" s="3"/>
      <c r="F3" s="4"/>
      <c r="G3" s="4"/>
      <c r="H3" s="4"/>
      <c r="I3" s="2"/>
      <c r="J3" s="2"/>
      <c r="K3" s="2"/>
    </row>
    <row r="4" spans="1:11" ht="48" customHeight="1">
      <c r="A4" s="2"/>
      <c r="B4" s="3"/>
      <c r="C4" s="3"/>
      <c r="D4" s="3"/>
      <c r="E4" s="3"/>
      <c r="F4" s="18"/>
      <c r="G4" s="18"/>
      <c r="H4" s="18"/>
      <c r="I4" s="79" t="s">
        <v>44</v>
      </c>
      <c r="J4" s="79"/>
      <c r="K4" s="79"/>
    </row>
    <row r="5" spans="1:11" ht="16.5" customHeight="1" hidden="1">
      <c r="A5" s="2"/>
      <c r="B5" s="3"/>
      <c r="C5" s="3"/>
      <c r="D5" s="3"/>
      <c r="E5" s="3"/>
      <c r="F5" s="84"/>
      <c r="G5" s="84"/>
      <c r="H5" s="84"/>
      <c r="I5" s="84"/>
      <c r="J5" s="84"/>
      <c r="K5" s="36"/>
    </row>
    <row r="6" spans="1:11" ht="22.5" customHeight="1">
      <c r="A6" s="2"/>
      <c r="B6" s="6"/>
      <c r="C6" s="6"/>
      <c r="D6" s="6"/>
      <c r="E6" s="6"/>
      <c r="F6" s="5"/>
      <c r="G6" s="5"/>
      <c r="H6" s="5"/>
      <c r="I6" s="5" t="s">
        <v>45</v>
      </c>
      <c r="K6" s="5"/>
    </row>
    <row r="7" spans="1:11" ht="18" customHeight="1">
      <c r="A7" s="2"/>
      <c r="B7" s="85"/>
      <c r="C7" s="85"/>
      <c r="D7" s="85"/>
      <c r="E7" s="85"/>
      <c r="F7" s="85"/>
      <c r="G7" s="85"/>
      <c r="H7" s="85"/>
      <c r="I7" s="85"/>
      <c r="J7" s="85"/>
      <c r="K7" s="7"/>
    </row>
    <row r="8" spans="1:11" ht="18" customHeight="1">
      <c r="A8" s="2"/>
      <c r="B8" s="80" t="s">
        <v>0</v>
      </c>
      <c r="C8" s="80"/>
      <c r="D8" s="80"/>
      <c r="E8" s="80"/>
      <c r="F8" s="7"/>
      <c r="G8" s="7"/>
      <c r="H8" s="7"/>
      <c r="I8" s="7"/>
      <c r="J8" s="7"/>
      <c r="K8" s="7"/>
    </row>
    <row r="9" spans="1:11" ht="18" customHeight="1">
      <c r="A9" s="2"/>
      <c r="B9" s="77" t="s">
        <v>42</v>
      </c>
      <c r="C9" s="77"/>
      <c r="D9" s="77"/>
      <c r="E9" s="77"/>
      <c r="F9" s="77"/>
      <c r="G9" s="77"/>
      <c r="H9" s="77"/>
      <c r="I9" s="77"/>
      <c r="J9" s="77"/>
      <c r="K9" s="37"/>
    </row>
    <row r="10" spans="1:11" ht="17.25" customHeight="1">
      <c r="A10" s="2"/>
      <c r="B10" s="78" t="s">
        <v>43</v>
      </c>
      <c r="C10" s="78"/>
      <c r="D10" s="78"/>
      <c r="E10" s="78"/>
      <c r="F10" s="78"/>
      <c r="G10" s="8"/>
      <c r="H10" s="8"/>
      <c r="I10" s="8"/>
      <c r="J10" s="8"/>
      <c r="K10" s="8"/>
    </row>
    <row r="11" spans="1:11" ht="18" customHeight="1">
      <c r="A11" s="2"/>
      <c r="B11" s="9"/>
      <c r="C11" s="10"/>
      <c r="D11" s="10"/>
      <c r="E11" s="10"/>
      <c r="F11" s="2"/>
      <c r="G11" s="2"/>
      <c r="H11" s="2"/>
      <c r="I11" s="2"/>
      <c r="K11" s="2" t="s">
        <v>1</v>
      </c>
    </row>
    <row r="12" spans="1:11" ht="0.75" customHeight="1" thickBot="1">
      <c r="A12" s="2"/>
      <c r="B12" s="9"/>
      <c r="C12" s="10"/>
      <c r="D12" s="10"/>
      <c r="E12" s="10"/>
      <c r="F12" s="2"/>
      <c r="G12" s="2"/>
      <c r="H12" s="2"/>
      <c r="I12" s="2"/>
      <c r="J12" s="2" t="s">
        <v>1</v>
      </c>
      <c r="K12" s="2"/>
    </row>
    <row r="13" spans="1:11" ht="42" customHeight="1">
      <c r="A13" s="70" t="s">
        <v>2</v>
      </c>
      <c r="B13" s="72" t="s">
        <v>3</v>
      </c>
      <c r="C13" s="74" t="s">
        <v>15</v>
      </c>
      <c r="D13" s="75"/>
      <c r="E13" s="76"/>
      <c r="F13" s="74" t="s">
        <v>16</v>
      </c>
      <c r="G13" s="75"/>
      <c r="H13" s="75"/>
      <c r="I13" s="81" t="s">
        <v>17</v>
      </c>
      <c r="J13" s="82"/>
      <c r="K13" s="83"/>
    </row>
    <row r="14" spans="1:11" ht="103.5" customHeight="1">
      <c r="A14" s="71"/>
      <c r="B14" s="73"/>
      <c r="C14" s="49" t="s">
        <v>26</v>
      </c>
      <c r="D14" s="11" t="s">
        <v>27</v>
      </c>
      <c r="E14" s="32" t="s">
        <v>41</v>
      </c>
      <c r="F14" s="49" t="s">
        <v>28</v>
      </c>
      <c r="G14" s="11" t="s">
        <v>27</v>
      </c>
      <c r="H14" s="63" t="s">
        <v>41</v>
      </c>
      <c r="I14" s="49" t="s">
        <v>26</v>
      </c>
      <c r="J14" s="11" t="s">
        <v>27</v>
      </c>
      <c r="K14" s="32" t="s">
        <v>41</v>
      </c>
    </row>
    <row r="15" spans="1:11" ht="18.75">
      <c r="A15" s="19">
        <v>10000000</v>
      </c>
      <c r="B15" s="38" t="s">
        <v>4</v>
      </c>
      <c r="C15" s="50">
        <f>C16+C19</f>
        <v>29998.1</v>
      </c>
      <c r="D15" s="12">
        <f>D16+D19</f>
        <v>5980.7</v>
      </c>
      <c r="E15" s="33">
        <f>E16+E19</f>
        <v>4274.6</v>
      </c>
      <c r="F15" s="50">
        <f>SUM(F16:F18)</f>
        <v>0</v>
      </c>
      <c r="G15" s="12">
        <f>SUM(G16:G18)</f>
        <v>0</v>
      </c>
      <c r="H15" s="64">
        <f>SUM(H16:H18)</f>
        <v>0</v>
      </c>
      <c r="I15" s="50">
        <f aca="true" t="shared" si="0" ref="I15:K16">F15+C15</f>
        <v>29998.1</v>
      </c>
      <c r="J15" s="12">
        <f t="shared" si="0"/>
        <v>5980.7</v>
      </c>
      <c r="K15" s="33">
        <f t="shared" si="0"/>
        <v>4274.6</v>
      </c>
    </row>
    <row r="16" spans="1:11" ht="18.75">
      <c r="A16" s="20">
        <v>11010000</v>
      </c>
      <c r="B16" s="39" t="s">
        <v>5</v>
      </c>
      <c r="C16" s="51">
        <v>29997.6</v>
      </c>
      <c r="D16" s="13">
        <v>5978.4</v>
      </c>
      <c r="E16" s="52">
        <v>4274.6</v>
      </c>
      <c r="F16" s="60"/>
      <c r="G16" s="14"/>
      <c r="H16" s="65"/>
      <c r="I16" s="53">
        <f t="shared" si="0"/>
        <v>29997.6</v>
      </c>
      <c r="J16" s="15">
        <f t="shared" si="0"/>
        <v>5978.4</v>
      </c>
      <c r="K16" s="34">
        <f t="shared" si="0"/>
        <v>4274.6</v>
      </c>
    </row>
    <row r="17" spans="1:11" ht="11.25" customHeight="1" hidden="1">
      <c r="A17" s="20"/>
      <c r="B17" s="39" t="s">
        <v>6</v>
      </c>
      <c r="C17" s="50"/>
      <c r="D17" s="12"/>
      <c r="E17" s="33"/>
      <c r="F17" s="60"/>
      <c r="G17" s="14"/>
      <c r="H17" s="65"/>
      <c r="I17" s="53">
        <f aca="true" t="shared" si="1" ref="I17:J21">F17+C17</f>
        <v>0</v>
      </c>
      <c r="J17" s="15">
        <f t="shared" si="1"/>
        <v>0</v>
      </c>
      <c r="K17" s="34"/>
    </row>
    <row r="18" spans="1:11" ht="18.75" hidden="1">
      <c r="A18" s="20"/>
      <c r="B18" s="39" t="s">
        <v>7</v>
      </c>
      <c r="C18" s="50"/>
      <c r="D18" s="12"/>
      <c r="E18" s="33"/>
      <c r="F18" s="60"/>
      <c r="G18" s="14"/>
      <c r="H18" s="65"/>
      <c r="I18" s="53">
        <f t="shared" si="1"/>
        <v>0</v>
      </c>
      <c r="J18" s="15">
        <f t="shared" si="1"/>
        <v>0</v>
      </c>
      <c r="K18" s="34"/>
    </row>
    <row r="19" spans="1:11" ht="18.75">
      <c r="A19" s="19">
        <v>11020000</v>
      </c>
      <c r="B19" s="38" t="s">
        <v>29</v>
      </c>
      <c r="C19" s="50">
        <v>0.5</v>
      </c>
      <c r="D19" s="12">
        <v>2.3</v>
      </c>
      <c r="E19" s="33"/>
      <c r="F19" s="60"/>
      <c r="G19" s="14"/>
      <c r="H19" s="65"/>
      <c r="I19" s="53">
        <f t="shared" si="1"/>
        <v>0.5</v>
      </c>
      <c r="J19" s="15">
        <f t="shared" si="1"/>
        <v>2.3</v>
      </c>
      <c r="K19" s="34">
        <f>H19+E19</f>
        <v>0</v>
      </c>
    </row>
    <row r="20" spans="1:11" ht="37.5">
      <c r="A20" s="20">
        <v>11020200</v>
      </c>
      <c r="B20" s="39" t="s">
        <v>30</v>
      </c>
      <c r="C20" s="53">
        <v>0.5</v>
      </c>
      <c r="D20" s="15">
        <v>2.3</v>
      </c>
      <c r="E20" s="34"/>
      <c r="F20" s="60"/>
      <c r="G20" s="14"/>
      <c r="H20" s="65"/>
      <c r="I20" s="53">
        <f t="shared" si="1"/>
        <v>0.5</v>
      </c>
      <c r="J20" s="15">
        <f t="shared" si="1"/>
        <v>2.3</v>
      </c>
      <c r="K20" s="34">
        <f>H20+E20</f>
        <v>0</v>
      </c>
    </row>
    <row r="21" spans="1:11" ht="18.75">
      <c r="A21" s="19">
        <v>20000000</v>
      </c>
      <c r="B21" s="38" t="s">
        <v>8</v>
      </c>
      <c r="C21" s="50">
        <f>SUM(C22:C28)</f>
        <v>852.1999999999999</v>
      </c>
      <c r="D21" s="12">
        <f>SUM(D22:D28)</f>
        <v>510</v>
      </c>
      <c r="E21" s="33">
        <f>SUM(E22:E28)</f>
        <v>187.70000000000002</v>
      </c>
      <c r="F21" s="50">
        <f>SUM(F23:F28)</f>
        <v>4516.1</v>
      </c>
      <c r="G21" s="12">
        <f>SUM(G23:G28)</f>
        <v>1204.5</v>
      </c>
      <c r="H21" s="64">
        <v>1128.6</v>
      </c>
      <c r="I21" s="50">
        <f t="shared" si="1"/>
        <v>5368.3</v>
      </c>
      <c r="J21" s="12">
        <f t="shared" si="1"/>
        <v>1714.5</v>
      </c>
      <c r="K21" s="33">
        <f>H21+E21</f>
        <v>1316.3</v>
      </c>
    </row>
    <row r="22" spans="1:11" ht="18.75">
      <c r="A22" s="30">
        <v>21010300</v>
      </c>
      <c r="B22" s="40" t="s">
        <v>23</v>
      </c>
      <c r="C22" s="53">
        <v>2.8</v>
      </c>
      <c r="D22" s="15">
        <v>0</v>
      </c>
      <c r="E22" s="34"/>
      <c r="F22" s="50"/>
      <c r="G22" s="12"/>
      <c r="H22" s="64"/>
      <c r="I22" s="50"/>
      <c r="J22" s="12"/>
      <c r="K22" s="33"/>
    </row>
    <row r="23" spans="1:11" ht="37.5">
      <c r="A23" s="20">
        <v>21110000</v>
      </c>
      <c r="B23" s="41" t="s">
        <v>21</v>
      </c>
      <c r="C23" s="53"/>
      <c r="D23" s="15"/>
      <c r="E23" s="34"/>
      <c r="F23" s="53"/>
      <c r="G23" s="15"/>
      <c r="H23" s="66"/>
      <c r="I23" s="53">
        <f aca="true" t="shared" si="2" ref="I23:I35">F23+C23</f>
        <v>0</v>
      </c>
      <c r="J23" s="15">
        <f aca="true" t="shared" si="3" ref="J23:J35">G23+D23</f>
        <v>0</v>
      </c>
      <c r="K23" s="34">
        <f aca="true" t="shared" si="4" ref="K23:K35">H23+E23</f>
        <v>0</v>
      </c>
    </row>
    <row r="24" spans="1:11" ht="18.75">
      <c r="A24" s="20">
        <v>22080499</v>
      </c>
      <c r="B24" s="42" t="s">
        <v>9</v>
      </c>
      <c r="C24" s="53">
        <v>51.6</v>
      </c>
      <c r="D24" s="15">
        <v>27.7</v>
      </c>
      <c r="E24" s="34">
        <v>35.9</v>
      </c>
      <c r="F24" s="53"/>
      <c r="G24" s="15"/>
      <c r="H24" s="66"/>
      <c r="I24" s="53">
        <f t="shared" si="2"/>
        <v>51.6</v>
      </c>
      <c r="J24" s="15">
        <f t="shared" si="3"/>
        <v>27.7</v>
      </c>
      <c r="K24" s="34">
        <f t="shared" si="4"/>
        <v>35.9</v>
      </c>
    </row>
    <row r="25" spans="1:11" ht="35.25" customHeight="1">
      <c r="A25" s="20">
        <v>22010000</v>
      </c>
      <c r="B25" s="42" t="s">
        <v>24</v>
      </c>
      <c r="C25" s="53">
        <v>787.8</v>
      </c>
      <c r="D25" s="15">
        <v>299.4</v>
      </c>
      <c r="E25" s="34">
        <v>145.6</v>
      </c>
      <c r="F25" s="61"/>
      <c r="G25" s="31"/>
      <c r="H25" s="67"/>
      <c r="I25" s="53">
        <f t="shared" si="2"/>
        <v>787.8</v>
      </c>
      <c r="J25" s="15">
        <f t="shared" si="3"/>
        <v>299.4</v>
      </c>
      <c r="K25" s="34">
        <f t="shared" si="4"/>
        <v>145.6</v>
      </c>
    </row>
    <row r="26" spans="1:11" ht="47.25" customHeight="1">
      <c r="A26" s="20">
        <v>22080400</v>
      </c>
      <c r="B26" s="41" t="s">
        <v>25</v>
      </c>
      <c r="C26" s="54"/>
      <c r="D26" s="27">
        <v>1</v>
      </c>
      <c r="E26" s="55">
        <v>0.9</v>
      </c>
      <c r="F26" s="60"/>
      <c r="G26" s="14"/>
      <c r="H26" s="65"/>
      <c r="I26" s="53">
        <f t="shared" si="2"/>
        <v>0</v>
      </c>
      <c r="J26" s="15">
        <f t="shared" si="3"/>
        <v>1</v>
      </c>
      <c r="K26" s="34">
        <f t="shared" si="4"/>
        <v>0.9</v>
      </c>
    </row>
    <row r="27" spans="1:11" ht="18.75">
      <c r="A27" s="26">
        <v>24060300</v>
      </c>
      <c r="B27" s="41" t="s">
        <v>9</v>
      </c>
      <c r="C27" s="51">
        <v>10</v>
      </c>
      <c r="D27" s="13">
        <v>181.9</v>
      </c>
      <c r="E27" s="52">
        <v>5.3</v>
      </c>
      <c r="F27" s="60"/>
      <c r="G27" s="14"/>
      <c r="H27" s="65"/>
      <c r="I27" s="53">
        <f t="shared" si="2"/>
        <v>10</v>
      </c>
      <c r="J27" s="15">
        <f t="shared" si="3"/>
        <v>181.9</v>
      </c>
      <c r="K27" s="34">
        <f t="shared" si="4"/>
        <v>5.3</v>
      </c>
    </row>
    <row r="28" spans="1:11" ht="18.75">
      <c r="A28" s="26">
        <v>25000000</v>
      </c>
      <c r="B28" s="41" t="s">
        <v>22</v>
      </c>
      <c r="C28" s="51"/>
      <c r="D28" s="13"/>
      <c r="E28" s="52"/>
      <c r="F28" s="60">
        <v>4516.1</v>
      </c>
      <c r="G28" s="14">
        <v>1204.5</v>
      </c>
      <c r="H28" s="65">
        <v>1128.6</v>
      </c>
      <c r="I28" s="53">
        <f t="shared" si="2"/>
        <v>4516.1</v>
      </c>
      <c r="J28" s="15">
        <f t="shared" si="3"/>
        <v>1204.5</v>
      </c>
      <c r="K28" s="34">
        <f t="shared" si="4"/>
        <v>1128.6</v>
      </c>
    </row>
    <row r="29" spans="1:11" ht="18.75">
      <c r="A29" s="19">
        <v>30000000</v>
      </c>
      <c r="B29" s="43" t="s">
        <v>18</v>
      </c>
      <c r="C29" s="56">
        <f aca="true" t="shared" si="5" ref="C29:H29">SUM(C30)</f>
        <v>0</v>
      </c>
      <c r="D29" s="16">
        <f t="shared" si="5"/>
        <v>0</v>
      </c>
      <c r="E29" s="57">
        <f t="shared" si="5"/>
        <v>0</v>
      </c>
      <c r="F29" s="56">
        <f t="shared" si="5"/>
        <v>0</v>
      </c>
      <c r="G29" s="16">
        <f t="shared" si="5"/>
        <v>0</v>
      </c>
      <c r="H29" s="68">
        <f t="shared" si="5"/>
        <v>0</v>
      </c>
      <c r="I29" s="50">
        <f t="shared" si="2"/>
        <v>0</v>
      </c>
      <c r="J29" s="12">
        <f t="shared" si="3"/>
        <v>0</v>
      </c>
      <c r="K29" s="33">
        <f t="shared" si="4"/>
        <v>0</v>
      </c>
    </row>
    <row r="30" spans="1:11" ht="37.5">
      <c r="A30" s="20">
        <v>31030000</v>
      </c>
      <c r="B30" s="39" t="s">
        <v>19</v>
      </c>
      <c r="C30" s="51"/>
      <c r="D30" s="13"/>
      <c r="E30" s="52"/>
      <c r="F30" s="60"/>
      <c r="G30" s="14"/>
      <c r="H30" s="65"/>
      <c r="I30" s="53">
        <f t="shared" si="2"/>
        <v>0</v>
      </c>
      <c r="J30" s="15">
        <f t="shared" si="3"/>
        <v>0</v>
      </c>
      <c r="K30" s="34">
        <f t="shared" si="4"/>
        <v>0</v>
      </c>
    </row>
    <row r="31" spans="1:11" ht="18.75">
      <c r="A31" s="20"/>
      <c r="B31" s="44" t="s">
        <v>10</v>
      </c>
      <c r="C31" s="50">
        <f aca="true" t="shared" si="6" ref="C31:H31">C29+C21+C15</f>
        <v>30850.3</v>
      </c>
      <c r="D31" s="12">
        <f t="shared" si="6"/>
        <v>6490.7</v>
      </c>
      <c r="E31" s="33">
        <f t="shared" si="6"/>
        <v>4462.3</v>
      </c>
      <c r="F31" s="50">
        <f t="shared" si="6"/>
        <v>4516.1</v>
      </c>
      <c r="G31" s="12">
        <f t="shared" si="6"/>
        <v>1204.5</v>
      </c>
      <c r="H31" s="64">
        <f t="shared" si="6"/>
        <v>1128.6</v>
      </c>
      <c r="I31" s="50">
        <f t="shared" si="2"/>
        <v>35366.4</v>
      </c>
      <c r="J31" s="12">
        <f t="shared" si="3"/>
        <v>7695.2</v>
      </c>
      <c r="K31" s="33">
        <f t="shared" si="4"/>
        <v>5590.9</v>
      </c>
    </row>
    <row r="32" spans="1:11" ht="19.5">
      <c r="A32" s="19">
        <v>40000000</v>
      </c>
      <c r="B32" s="45" t="s">
        <v>11</v>
      </c>
      <c r="C32" s="50">
        <f aca="true" t="shared" si="7" ref="C32:H32">C33+C36</f>
        <v>350079.99999999994</v>
      </c>
      <c r="D32" s="12">
        <f t="shared" si="7"/>
        <v>131327.1</v>
      </c>
      <c r="E32" s="33">
        <f t="shared" si="7"/>
        <v>147438.2</v>
      </c>
      <c r="F32" s="50">
        <f t="shared" si="7"/>
        <v>0</v>
      </c>
      <c r="G32" s="12">
        <f t="shared" si="7"/>
        <v>0</v>
      </c>
      <c r="H32" s="64">
        <f t="shared" si="7"/>
        <v>0</v>
      </c>
      <c r="I32" s="50">
        <f t="shared" si="2"/>
        <v>350079.99999999994</v>
      </c>
      <c r="J32" s="12">
        <f t="shared" si="3"/>
        <v>131327.1</v>
      </c>
      <c r="K32" s="33">
        <f t="shared" si="4"/>
        <v>147438.2</v>
      </c>
    </row>
    <row r="33" spans="1:11" ht="19.5">
      <c r="A33" s="19">
        <v>41020000</v>
      </c>
      <c r="B33" s="45" t="s">
        <v>12</v>
      </c>
      <c r="C33" s="50">
        <f>C34+C35</f>
        <v>35146.1</v>
      </c>
      <c r="D33" s="12">
        <f>D34+D35</f>
        <v>7507.5</v>
      </c>
      <c r="E33" s="33">
        <f>E34+E35</f>
        <v>7045.799999999999</v>
      </c>
      <c r="F33" s="50">
        <f>F34</f>
        <v>0</v>
      </c>
      <c r="G33" s="12">
        <f>G34</f>
        <v>0</v>
      </c>
      <c r="H33" s="64">
        <f>H34</f>
        <v>0</v>
      </c>
      <c r="I33" s="50">
        <f t="shared" si="2"/>
        <v>35146.1</v>
      </c>
      <c r="J33" s="12">
        <f t="shared" si="3"/>
        <v>7507.5</v>
      </c>
      <c r="K33" s="33">
        <f t="shared" si="4"/>
        <v>7045.799999999999</v>
      </c>
    </row>
    <row r="34" spans="1:11" ht="24.75" customHeight="1">
      <c r="A34" s="20">
        <v>41020100</v>
      </c>
      <c r="B34" s="42" t="s">
        <v>20</v>
      </c>
      <c r="C34" s="51">
        <v>18093.8</v>
      </c>
      <c r="D34" s="13">
        <v>4523.4</v>
      </c>
      <c r="E34" s="52">
        <v>3514.2</v>
      </c>
      <c r="F34" s="60"/>
      <c r="G34" s="14"/>
      <c r="H34" s="65"/>
      <c r="I34" s="53">
        <f t="shared" si="2"/>
        <v>18093.8</v>
      </c>
      <c r="J34" s="15">
        <f t="shared" si="3"/>
        <v>4523.4</v>
      </c>
      <c r="K34" s="34">
        <f t="shared" si="4"/>
        <v>3514.2</v>
      </c>
    </row>
    <row r="35" spans="1:11" ht="57" customHeight="1">
      <c r="A35" s="20">
        <v>41040200</v>
      </c>
      <c r="B35" s="39" t="s">
        <v>33</v>
      </c>
      <c r="C35" s="51">
        <v>17052.3</v>
      </c>
      <c r="D35" s="13">
        <v>2984.1</v>
      </c>
      <c r="E35" s="52">
        <v>3531.6</v>
      </c>
      <c r="F35" s="60"/>
      <c r="G35" s="14"/>
      <c r="H35" s="65"/>
      <c r="I35" s="53">
        <f t="shared" si="2"/>
        <v>17052.3</v>
      </c>
      <c r="J35" s="15">
        <f t="shared" si="3"/>
        <v>2984.1</v>
      </c>
      <c r="K35" s="34">
        <f t="shared" si="4"/>
        <v>3531.6</v>
      </c>
    </row>
    <row r="36" spans="1:11" ht="18.75">
      <c r="A36" s="20">
        <v>41030000</v>
      </c>
      <c r="B36" s="46" t="s">
        <v>40</v>
      </c>
      <c r="C36" s="50">
        <f aca="true" t="shared" si="8" ref="C36:K36">SUM(C37:C45)</f>
        <v>314933.89999999997</v>
      </c>
      <c r="D36" s="12">
        <f t="shared" si="8"/>
        <v>123819.6</v>
      </c>
      <c r="E36" s="33">
        <f t="shared" si="8"/>
        <v>140392.40000000002</v>
      </c>
      <c r="F36" s="50">
        <f t="shared" si="8"/>
        <v>0</v>
      </c>
      <c r="G36" s="12">
        <f t="shared" si="8"/>
        <v>0</v>
      </c>
      <c r="H36" s="64">
        <f t="shared" si="8"/>
        <v>0</v>
      </c>
      <c r="I36" s="50">
        <f t="shared" si="8"/>
        <v>314933.89999999997</v>
      </c>
      <c r="J36" s="12">
        <f t="shared" si="8"/>
        <v>123819.6</v>
      </c>
      <c r="K36" s="33">
        <f t="shared" si="8"/>
        <v>140392.40000000002</v>
      </c>
    </row>
    <row r="37" spans="1:11" ht="18.75">
      <c r="A37" s="20">
        <v>41033900</v>
      </c>
      <c r="B37" s="47" t="s">
        <v>31</v>
      </c>
      <c r="C37" s="51">
        <v>52177.2</v>
      </c>
      <c r="D37" s="13">
        <v>12052.8</v>
      </c>
      <c r="E37" s="52">
        <v>11369.5</v>
      </c>
      <c r="F37" s="50"/>
      <c r="G37" s="12"/>
      <c r="H37" s="64"/>
      <c r="I37" s="53">
        <f aca="true" t="shared" si="9" ref="I37:I46">F37+C37</f>
        <v>52177.2</v>
      </c>
      <c r="J37" s="15">
        <f aca="true" t="shared" si="10" ref="J37:J46">G37+D37</f>
        <v>12052.8</v>
      </c>
      <c r="K37" s="34">
        <f aca="true" t="shared" si="11" ref="K37:K46">H37+E37</f>
        <v>11369.5</v>
      </c>
    </row>
    <row r="38" spans="1:11" ht="18.75">
      <c r="A38" s="20">
        <v>41034200</v>
      </c>
      <c r="B38" s="47" t="s">
        <v>32</v>
      </c>
      <c r="C38" s="51">
        <v>24055.1</v>
      </c>
      <c r="D38" s="13">
        <v>7101</v>
      </c>
      <c r="E38" s="52">
        <v>13806.4</v>
      </c>
      <c r="F38" s="50"/>
      <c r="G38" s="12"/>
      <c r="H38" s="64"/>
      <c r="I38" s="53">
        <f t="shared" si="9"/>
        <v>24055.1</v>
      </c>
      <c r="J38" s="15">
        <f t="shared" si="10"/>
        <v>7101</v>
      </c>
      <c r="K38" s="34">
        <f t="shared" si="11"/>
        <v>13806.4</v>
      </c>
    </row>
    <row r="39" spans="1:11" ht="93.75">
      <c r="A39" s="20">
        <v>41050100</v>
      </c>
      <c r="B39" s="47" t="s">
        <v>34</v>
      </c>
      <c r="C39" s="53">
        <v>124562.3</v>
      </c>
      <c r="D39" s="15">
        <v>77904.5</v>
      </c>
      <c r="E39" s="34">
        <v>98072.2</v>
      </c>
      <c r="F39" s="53"/>
      <c r="G39" s="15"/>
      <c r="H39" s="66"/>
      <c r="I39" s="53">
        <f t="shared" si="9"/>
        <v>124562.3</v>
      </c>
      <c r="J39" s="15">
        <f t="shared" si="10"/>
        <v>77904.5</v>
      </c>
      <c r="K39" s="34">
        <f t="shared" si="11"/>
        <v>98072.2</v>
      </c>
    </row>
    <row r="40" spans="1:11" ht="75">
      <c r="A40" s="20">
        <v>41050200</v>
      </c>
      <c r="B40" s="47" t="s">
        <v>35</v>
      </c>
      <c r="C40" s="53">
        <v>1423</v>
      </c>
      <c r="D40" s="15">
        <v>179.7</v>
      </c>
      <c r="E40" s="34">
        <v>216.3</v>
      </c>
      <c r="F40" s="53"/>
      <c r="G40" s="15"/>
      <c r="H40" s="66"/>
      <c r="I40" s="53">
        <f t="shared" si="9"/>
        <v>1423</v>
      </c>
      <c r="J40" s="15">
        <f t="shared" si="10"/>
        <v>179.7</v>
      </c>
      <c r="K40" s="34">
        <f t="shared" si="11"/>
        <v>216.3</v>
      </c>
    </row>
    <row r="41" spans="1:11" ht="72.75" customHeight="1">
      <c r="A41" s="20">
        <v>41050300</v>
      </c>
      <c r="B41" s="47" t="s">
        <v>13</v>
      </c>
      <c r="C41" s="54">
        <v>76425.9</v>
      </c>
      <c r="D41" s="27">
        <v>16277.5</v>
      </c>
      <c r="E41" s="55">
        <v>16289</v>
      </c>
      <c r="F41" s="53"/>
      <c r="G41" s="15"/>
      <c r="H41" s="66"/>
      <c r="I41" s="53">
        <f t="shared" si="9"/>
        <v>76425.9</v>
      </c>
      <c r="J41" s="15">
        <f t="shared" si="10"/>
        <v>16277.5</v>
      </c>
      <c r="K41" s="34">
        <f t="shared" si="11"/>
        <v>16289</v>
      </c>
    </row>
    <row r="42" spans="1:11" ht="72.75" customHeight="1">
      <c r="A42" s="20">
        <v>41050700</v>
      </c>
      <c r="B42" s="47" t="s">
        <v>36</v>
      </c>
      <c r="C42" s="54">
        <v>824</v>
      </c>
      <c r="D42" s="27">
        <v>169.8</v>
      </c>
      <c r="E42" s="55">
        <v>173.3</v>
      </c>
      <c r="F42" s="53"/>
      <c r="G42" s="15"/>
      <c r="H42" s="66"/>
      <c r="I42" s="53">
        <f t="shared" si="9"/>
        <v>824</v>
      </c>
      <c r="J42" s="15">
        <f t="shared" si="10"/>
        <v>169.8</v>
      </c>
      <c r="K42" s="34">
        <f t="shared" si="11"/>
        <v>173.3</v>
      </c>
    </row>
    <row r="43" spans="1:11" ht="37.5">
      <c r="A43" s="20">
        <v>41051500</v>
      </c>
      <c r="B43" s="47" t="s">
        <v>37</v>
      </c>
      <c r="C43" s="51">
        <v>31608</v>
      </c>
      <c r="D43" s="13">
        <v>9128.2</v>
      </c>
      <c r="E43" s="52"/>
      <c r="F43" s="60"/>
      <c r="G43" s="14"/>
      <c r="H43" s="65"/>
      <c r="I43" s="53">
        <f t="shared" si="9"/>
        <v>31608</v>
      </c>
      <c r="J43" s="15">
        <f t="shared" si="10"/>
        <v>9128.2</v>
      </c>
      <c r="K43" s="34">
        <f t="shared" si="11"/>
        <v>0</v>
      </c>
    </row>
    <row r="44" spans="1:11" ht="56.25">
      <c r="A44" s="17">
        <v>41052000</v>
      </c>
      <c r="B44" s="47" t="s">
        <v>38</v>
      </c>
      <c r="C44" s="51">
        <v>2043.3</v>
      </c>
      <c r="D44" s="13">
        <v>510.6</v>
      </c>
      <c r="E44" s="52"/>
      <c r="F44" s="60"/>
      <c r="G44" s="14"/>
      <c r="H44" s="65"/>
      <c r="I44" s="53">
        <f t="shared" si="9"/>
        <v>2043.3</v>
      </c>
      <c r="J44" s="15">
        <f t="shared" si="10"/>
        <v>510.6</v>
      </c>
      <c r="K44" s="34">
        <f t="shared" si="11"/>
        <v>0</v>
      </c>
    </row>
    <row r="45" spans="1:11" ht="18.75">
      <c r="A45" s="17">
        <v>41053900</v>
      </c>
      <c r="B45" s="47" t="s">
        <v>39</v>
      </c>
      <c r="C45" s="51">
        <v>1815.1</v>
      </c>
      <c r="D45" s="13">
        <v>495.5</v>
      </c>
      <c r="E45" s="52">
        <v>465.7</v>
      </c>
      <c r="F45" s="60"/>
      <c r="G45" s="14"/>
      <c r="H45" s="65"/>
      <c r="I45" s="53">
        <f t="shared" si="9"/>
        <v>1815.1</v>
      </c>
      <c r="J45" s="15">
        <f t="shared" si="10"/>
        <v>495.5</v>
      </c>
      <c r="K45" s="34">
        <f t="shared" si="11"/>
        <v>465.7</v>
      </c>
    </row>
    <row r="46" spans="1:11" ht="19.5" thickBot="1">
      <c r="A46" s="21"/>
      <c r="B46" s="48" t="s">
        <v>14</v>
      </c>
      <c r="C46" s="58">
        <f aca="true" t="shared" si="12" ref="C46:H46">SUM(C31+C32)</f>
        <v>380930.29999999993</v>
      </c>
      <c r="D46" s="22">
        <f t="shared" si="12"/>
        <v>137817.80000000002</v>
      </c>
      <c r="E46" s="59">
        <f t="shared" si="12"/>
        <v>151900.5</v>
      </c>
      <c r="F46" s="58">
        <f t="shared" si="12"/>
        <v>4516.1</v>
      </c>
      <c r="G46" s="22">
        <f t="shared" si="12"/>
        <v>1204.5</v>
      </c>
      <c r="H46" s="69">
        <f t="shared" si="12"/>
        <v>1128.6</v>
      </c>
      <c r="I46" s="62">
        <f t="shared" si="9"/>
        <v>385446.3999999999</v>
      </c>
      <c r="J46" s="29">
        <f t="shared" si="10"/>
        <v>139022.30000000002</v>
      </c>
      <c r="K46" s="35">
        <f t="shared" si="11"/>
        <v>153029.1</v>
      </c>
    </row>
    <row r="47" ht="15" customHeight="1"/>
    <row r="51" spans="9:11" ht="12.75">
      <c r="I51" s="28"/>
      <c r="J51" s="28"/>
      <c r="K51" s="28"/>
    </row>
    <row r="52" ht="12.75">
      <c r="B52" s="25"/>
    </row>
    <row r="55" ht="12.75">
      <c r="I55" s="28"/>
    </row>
  </sheetData>
  <sheetProtection/>
  <mergeCells count="11">
    <mergeCell ref="I4:K4"/>
    <mergeCell ref="B8:E8"/>
    <mergeCell ref="I13:K13"/>
    <mergeCell ref="F5:J5"/>
    <mergeCell ref="B7:J7"/>
    <mergeCell ref="A13:A14"/>
    <mergeCell ref="B13:B14"/>
    <mergeCell ref="F13:H13"/>
    <mergeCell ref="C13:E13"/>
    <mergeCell ref="B9:J9"/>
    <mergeCell ref="B10:F10"/>
  </mergeCells>
  <printOptions/>
  <pageMargins left="0.24" right="0.16" top="0.27" bottom="0.52" header="0.25" footer="0.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2018-05-14T06:34:58Z</cp:lastPrinted>
  <dcterms:created xsi:type="dcterms:W3CDTF">2014-10-23T07:45:12Z</dcterms:created>
  <dcterms:modified xsi:type="dcterms:W3CDTF">2018-05-14T06:35:26Z</dcterms:modified>
  <cp:category/>
  <cp:version/>
  <cp:contentType/>
  <cp:contentStatus/>
</cp:coreProperties>
</file>