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120" windowHeight="9120" activeTab="0"/>
  </bookViews>
  <sheets>
    <sheet name="Лист1" sheetId="1" r:id="rId1"/>
  </sheets>
  <definedNames>
    <definedName name="_xlnm.Print_Titles" localSheetId="0">'Лист1'!$12:$19</definedName>
    <definedName name="_xlnm.Print_Area" localSheetId="0">'Лист1'!$A$1:$V$95</definedName>
  </definedNames>
  <calcPr fullCalcOnLoad="1"/>
</workbook>
</file>

<file path=xl/sharedStrings.xml><?xml version="1.0" encoding="utf-8"?>
<sst xmlns="http://schemas.openxmlformats.org/spreadsheetml/2006/main" count="111" uniqueCount="76">
  <si>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</si>
  <si>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</si>
  <si>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</si>
  <si>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</si>
  <si>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</si>
  <si>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</si>
  <si>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</si>
  <si>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</si>
  <si>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</si>
  <si>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</si>
  <si>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</si>
  <si>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Інші субвенції з місцевого бюджету</t>
  </si>
  <si>
    <t>Тернопільський обласний бюджет</t>
  </si>
  <si>
    <t>Найменування бюджету - одержувача / надавача міжбюджетного трансферту</t>
  </si>
  <si>
    <t>Бичківський сільський бюджет</t>
  </si>
  <si>
    <t>Босирівський сільський бюджет</t>
  </si>
  <si>
    <t>Заліссянський сільський бюджет</t>
  </si>
  <si>
    <t>Кривенківський сільський бюджет</t>
  </si>
  <si>
    <t>Милівецький сільський бюджет</t>
  </si>
  <si>
    <t xml:space="preserve">Скородинський сільський бюджет </t>
  </si>
  <si>
    <t xml:space="preserve">Сокиринецький сільський бюджет </t>
  </si>
  <si>
    <t>Швайківський сільський бюджет</t>
  </si>
  <si>
    <t>грн.</t>
  </si>
  <si>
    <t>Бюджет Базарської сільської ради</t>
  </si>
  <si>
    <t xml:space="preserve">Бюджет Білівської сільської  ради </t>
  </si>
  <si>
    <t>Бюджет Горішньовигнанської сільської ради</t>
  </si>
  <si>
    <t>Бюджет Джуринської сільської ради</t>
  </si>
  <si>
    <t>Бюджет Косівської сільської ради</t>
  </si>
  <si>
    <t xml:space="preserve">Бюджет Коцюбинчицької сільської ради </t>
  </si>
  <si>
    <t>Бюджет Заболотівської сільської ради</t>
  </si>
  <si>
    <t>Бюджет Звиняцької сільської ради</t>
  </si>
  <si>
    <t>Бюджет Капустинської сільської ради</t>
  </si>
  <si>
    <t>Бюджет Мухавської сільської ради</t>
  </si>
  <si>
    <t>Бюджет Нагірянської сільської ради</t>
  </si>
  <si>
    <t xml:space="preserve">Бюджет Палашівської сільської ради </t>
  </si>
  <si>
    <t xml:space="preserve">Бюджет Пастушівської сільської ради </t>
  </si>
  <si>
    <t>Бюджет Полівецької сільської ради</t>
  </si>
  <si>
    <t xml:space="preserve">Бюджет Пробіжнянської сільської ради </t>
  </si>
  <si>
    <t xml:space="preserve">Бюджет Ягільницької сільської ради </t>
  </si>
  <si>
    <t xml:space="preserve">Бюджет Росохацької сільської ради </t>
  </si>
  <si>
    <t xml:space="preserve">Бюджет Свидівської сільської ради </t>
  </si>
  <si>
    <t xml:space="preserve">Бюджет Товстеньківської сільської ради </t>
  </si>
  <si>
    <t xml:space="preserve">Бюджет Улашківської сільської ради  </t>
  </si>
  <si>
    <t xml:space="preserve">Бюджет Шманьківської сільської ради </t>
  </si>
  <si>
    <t xml:space="preserve">Бюджет Шманьківчицької сільської ради </t>
  </si>
  <si>
    <t>Бюджет Шульганівської сільської ради</t>
  </si>
  <si>
    <t xml:space="preserve">Бюджет Староягільницької сільської ради </t>
  </si>
  <si>
    <t xml:space="preserve">Бюджет Сосулівської сільської ради </t>
  </si>
  <si>
    <t>на 2020 рік</t>
  </si>
  <si>
    <t>видатки споживання</t>
  </si>
  <si>
    <t>РАЗОМ</t>
  </si>
  <si>
    <t>(код бюджету)</t>
  </si>
  <si>
    <t>Бюджет міста Чорткова</t>
  </si>
  <si>
    <t>Бюджет Милівської сільської ради</t>
  </si>
  <si>
    <t>субвенції :</t>
  </si>
  <si>
    <t>Бюджет Заводської  ОТГ</t>
  </si>
  <si>
    <t>видатки розвитку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</si>
  <si>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</si>
  <si>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 на здійснення підтримки окремих закладів та заходів у системі охорони здоров"я за рахунок відповідної субвенції з державного бюджету</t>
  </si>
  <si>
    <t>Субвенція з місцевого бюджету  на забезпечення якісної, сучасної та доступної загальної середньої освіти "Нова українська школа " за рахунок відповідної субвенції з державного бюджету</t>
  </si>
  <si>
    <t>Бюджет Колиндянської ОТГ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</si>
  <si>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</si>
  <si>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Інші дотації з місцевого бюджету</t>
  </si>
  <si>
    <t>10000</t>
  </si>
  <si>
    <t>85000</t>
  </si>
  <si>
    <t xml:space="preserve"> Зміни до міжбюджетних трансфертів районного бюджету </t>
  </si>
  <si>
    <t>Додаток 4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</si>
  <si>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</si>
  <si>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</si>
  <si>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Заступник начальника загального відділу</t>
  </si>
  <si>
    <t>Ольга КРИНИЦЬКА</t>
  </si>
  <si>
    <t>Субвенція з місцевого бюджету на проведення виборів депутатів місцевих рад та сільських , селищних, міських голів за рахунок відповідної субвенції з державного бюджету</t>
  </si>
  <si>
    <t>Нагірянський сільський бюджет</t>
  </si>
  <si>
    <t>виконавчого апарату районної ради</t>
  </si>
  <si>
    <t xml:space="preserve">до рішення Чортківської районної ради                                                                                                                                                                                                                               </t>
  </si>
  <si>
    <t>09 жовтня 2020 р. № 687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</si>
</sst>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₴_-;\-* #,##0.00\ _₴_-;_-* &quot;-&quot;??\ _₴_-;_-@_-"/>
    <numFmt numFmtId="181" formatCode="0.0"/>
    <numFmt numFmtId="182" formatCode="_-* #,##0.0\ _₴_-;\-* #,##0.0\ _₴_-;_-* &quot;-&quot;??\ _₴_-;_-@_-"/>
    <numFmt numFmtId="183" formatCode="_-* #,##0\ _₴_-;\-* #,##0\ _₴_-;_-* &quot;-&quot;??\ _₴_-;_-@_-"/>
    <numFmt numFmtId="184" formatCode="0.000"/>
    <numFmt numFmtId="185" formatCode="_-* #,##0.000\ _₴_-;\-* #,##0.000\ _₴_-;_-* &quot;-&quot;??\ _₴_-;_-@_-"/>
    <numFmt numFmtId="186" formatCode="_-* #,##0.0000\ _₴_-;\-* #,##0.0000\ _₴_-;_-* &quot;-&quot;??\ _₴_-;_-@_-"/>
  </numFmts>
  <fonts count="37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80" fontId="5" fillId="0" borderId="10" xfId="6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80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0" fontId="5" fillId="0" borderId="10" xfId="0" applyNumberFormat="1" applyFont="1" applyBorder="1" applyAlignment="1">
      <alignment vertical="top" wrapText="1"/>
    </xf>
    <xf numFmtId="183" fontId="3" fillId="0" borderId="10" xfId="0" applyNumberFormat="1" applyFont="1" applyBorder="1" applyAlignment="1">
      <alignment vertical="top" wrapText="1"/>
    </xf>
    <xf numFmtId="49" fontId="10" fillId="24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83" fontId="7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49" fontId="10" fillId="24" borderId="10" xfId="0" applyNumberFormat="1" applyFont="1" applyFill="1" applyBorder="1" applyAlignment="1">
      <alignment horizontal="right" wrapText="1"/>
    </xf>
    <xf numFmtId="183" fontId="2" fillId="0" borderId="10" xfId="6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183" fontId="6" fillId="0" borderId="10" xfId="0" applyNumberFormat="1" applyFont="1" applyBorder="1" applyAlignment="1">
      <alignment vertical="top" wrapText="1"/>
    </xf>
    <xf numFmtId="180" fontId="6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80" fontId="2" fillId="0" borderId="10" xfId="60" applyFont="1" applyBorder="1" applyAlignment="1">
      <alignment vertical="top" wrapText="1"/>
    </xf>
    <xf numFmtId="180" fontId="2" fillId="0" borderId="10" xfId="6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60" applyNumberFormat="1" applyFont="1" applyBorder="1" applyAlignment="1">
      <alignment vertical="center"/>
    </xf>
    <xf numFmtId="185" fontId="10" fillId="24" borderId="10" xfId="60" applyNumberFormat="1" applyFont="1" applyFill="1" applyBorder="1" applyAlignment="1">
      <alignment horizontal="right" wrapText="1"/>
    </xf>
    <xf numFmtId="185" fontId="10" fillId="24" borderId="10" xfId="0" applyNumberFormat="1" applyFont="1" applyFill="1" applyBorder="1" applyAlignment="1">
      <alignment horizontal="right" wrapText="1"/>
    </xf>
    <xf numFmtId="185" fontId="3" fillId="0" borderId="10" xfId="0" applyNumberFormat="1" applyFont="1" applyBorder="1" applyAlignment="1">
      <alignment vertical="top" wrapText="1"/>
    </xf>
    <xf numFmtId="185" fontId="10" fillId="0" borderId="10" xfId="0" applyNumberFormat="1" applyFont="1" applyBorder="1" applyAlignment="1">
      <alignment horizontal="right" wrapText="1"/>
    </xf>
    <xf numFmtId="182" fontId="10" fillId="24" borderId="10" xfId="0" applyNumberFormat="1" applyFont="1" applyFill="1" applyBorder="1" applyAlignment="1">
      <alignment horizontal="right" wrapText="1"/>
    </xf>
    <xf numFmtId="180" fontId="10" fillId="24" borderId="10" xfId="0" applyNumberFormat="1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right" vertical="top" wrapText="1"/>
    </xf>
    <xf numFmtId="183" fontId="10" fillId="24" borderId="10" xfId="0" applyNumberFormat="1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1" fontId="10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36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1" fontId="2" fillId="0" borderId="10" xfId="6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vertical="top" wrapText="1"/>
    </xf>
    <xf numFmtId="183" fontId="18" fillId="24" borderId="10" xfId="0" applyNumberFormat="1" applyFont="1" applyFill="1" applyBorder="1" applyAlignment="1">
      <alignment horizontal="right" wrapText="1"/>
    </xf>
    <xf numFmtId="183" fontId="4" fillId="0" borderId="1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="75" zoomScaleSheetLayoutView="75" workbookViewId="0" topLeftCell="A19">
      <selection activeCell="T6" sqref="T6"/>
    </sheetView>
  </sheetViews>
  <sheetFormatPr defaultColWidth="9.140625" defaultRowHeight="12.75"/>
  <cols>
    <col min="1" max="1" width="14.7109375" style="7" customWidth="1"/>
    <col min="2" max="2" width="28.421875" style="7" customWidth="1"/>
    <col min="3" max="3" width="8.57421875" style="7" customWidth="1"/>
    <col min="4" max="4" width="12.421875" style="7" customWidth="1"/>
    <col min="5" max="5" width="21.57421875" style="7" hidden="1" customWidth="1"/>
    <col min="6" max="6" width="14.140625" style="7" hidden="1" customWidth="1"/>
    <col min="7" max="7" width="12.421875" style="7" hidden="1" customWidth="1"/>
    <col min="8" max="8" width="12.421875" style="7" customWidth="1"/>
    <col min="9" max="9" width="15.140625" style="7" customWidth="1"/>
    <col min="10" max="10" width="15.421875" style="7" customWidth="1"/>
    <col min="11" max="11" width="18.7109375" style="7" customWidth="1"/>
    <col min="12" max="13" width="7.00390625" style="7" customWidth="1"/>
    <col min="14" max="14" width="15.00390625" style="7" customWidth="1"/>
    <col min="15" max="15" width="7.57421875" style="7" customWidth="1"/>
    <col min="16" max="16" width="7.140625" style="7" customWidth="1"/>
    <col min="17" max="18" width="15.8515625" style="7" customWidth="1"/>
    <col min="19" max="19" width="16.57421875" style="7" customWidth="1"/>
    <col min="20" max="20" width="7.57421875" style="7" customWidth="1"/>
    <col min="21" max="21" width="7.421875" style="7" customWidth="1"/>
    <col min="22" max="22" width="24.00390625" style="7" customWidth="1"/>
    <col min="23" max="16384" width="9.140625" style="7" customWidth="1"/>
  </cols>
  <sheetData>
    <row r="1" spans="1:24" ht="21.75" customHeight="1">
      <c r="A1" s="1"/>
      <c r="T1" s="37"/>
      <c r="U1" s="39"/>
      <c r="V1" s="39"/>
      <c r="W1" s="37"/>
      <c r="X1" s="37"/>
    </row>
    <row r="2" spans="1:24" ht="15.75" customHeight="1">
      <c r="A2" s="1"/>
      <c r="T2" s="39" t="s">
        <v>66</v>
      </c>
      <c r="U2" s="39"/>
      <c r="V2" s="39"/>
      <c r="W2" s="37"/>
      <c r="X2" s="37"/>
    </row>
    <row r="3" spans="1:24" ht="15.75" customHeight="1">
      <c r="A3" s="1"/>
      <c r="T3" s="39" t="s">
        <v>74</v>
      </c>
      <c r="U3" s="39"/>
      <c r="V3" s="39"/>
      <c r="W3" s="37"/>
      <c r="X3" s="37"/>
    </row>
    <row r="4" spans="1:24" ht="18.75" customHeight="1">
      <c r="A4" s="1"/>
      <c r="T4" s="39" t="s">
        <v>75</v>
      </c>
      <c r="U4" s="39"/>
      <c r="V4" s="39"/>
      <c r="W4" s="37"/>
      <c r="X4" s="37"/>
    </row>
    <row r="5" spans="1:22" ht="18.75" customHeight="1" hidden="1">
      <c r="A5" s="1"/>
      <c r="T5" s="39"/>
      <c r="U5" s="40"/>
      <c r="V5" s="40"/>
    </row>
    <row r="6" spans="1:22" ht="15" customHeight="1">
      <c r="A6" s="1"/>
      <c r="T6" s="38"/>
      <c r="U6" s="38"/>
      <c r="V6" s="38"/>
    </row>
    <row r="7" spans="1:22" ht="20.25" customHeight="1">
      <c r="A7" s="99" t="s">
        <v>65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22.5" customHeight="1">
      <c r="A8" s="99" t="s">
        <v>48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22.5" customHeight="1">
      <c r="A9" s="44"/>
      <c r="B9" s="74">
        <v>19316200000</v>
      </c>
      <c r="C9" s="44"/>
      <c r="D9" s="44"/>
      <c r="E9" s="44"/>
      <c r="F9" s="44"/>
      <c r="G9" s="44"/>
      <c r="H9" s="44"/>
      <c r="I9" s="44"/>
      <c r="J9" s="44"/>
      <c r="K9" s="46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13.5" customHeight="1">
      <c r="A10" s="44"/>
      <c r="B10" s="75" t="s">
        <v>51</v>
      </c>
      <c r="C10" s="45"/>
      <c r="D10" s="44"/>
      <c r="E10" s="44"/>
      <c r="F10" s="44"/>
      <c r="G10" s="44"/>
      <c r="H10" s="44"/>
      <c r="I10" s="44"/>
      <c r="J10" s="44"/>
      <c r="K10" s="47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15.75">
      <c r="A11" s="2"/>
      <c r="V11" s="7" t="s">
        <v>22</v>
      </c>
    </row>
    <row r="12" spans="1:22" ht="36" customHeight="1">
      <c r="A12" s="87" t="s">
        <v>0</v>
      </c>
      <c r="B12" s="106" t="s">
        <v>13</v>
      </c>
      <c r="C12" s="90" t="s">
        <v>1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5" t="s">
        <v>2</v>
      </c>
      <c r="P12" s="95"/>
      <c r="Q12" s="95"/>
      <c r="R12" s="95"/>
      <c r="S12" s="95"/>
      <c r="T12" s="95"/>
      <c r="U12" s="95"/>
      <c r="V12" s="95"/>
    </row>
    <row r="13" spans="1:22" ht="34.5" customHeight="1">
      <c r="A13" s="88"/>
      <c r="B13" s="107"/>
      <c r="C13" s="90" t="s">
        <v>3</v>
      </c>
      <c r="D13" s="90" t="s">
        <v>54</v>
      </c>
      <c r="E13" s="90"/>
      <c r="F13" s="90"/>
      <c r="G13" s="90"/>
      <c r="H13" s="90"/>
      <c r="I13" s="90"/>
      <c r="J13" s="90"/>
      <c r="K13" s="90"/>
      <c r="L13" s="90"/>
      <c r="M13" s="90"/>
      <c r="N13" s="100" t="s">
        <v>5</v>
      </c>
      <c r="O13" s="91" t="s">
        <v>3</v>
      </c>
      <c r="P13" s="92"/>
      <c r="Q13" s="95" t="s">
        <v>4</v>
      </c>
      <c r="R13" s="95"/>
      <c r="S13" s="95"/>
      <c r="T13" s="95"/>
      <c r="U13" s="95"/>
      <c r="V13" s="95" t="s">
        <v>5</v>
      </c>
    </row>
    <row r="14" spans="1:22" ht="39" customHeight="1">
      <c r="A14" s="88"/>
      <c r="B14" s="107"/>
      <c r="C14" s="90"/>
      <c r="D14" s="90" t="s">
        <v>6</v>
      </c>
      <c r="E14" s="90"/>
      <c r="F14" s="90"/>
      <c r="G14" s="90"/>
      <c r="H14" s="90"/>
      <c r="I14" s="90"/>
      <c r="J14" s="90"/>
      <c r="K14" s="90"/>
      <c r="L14" s="90" t="s">
        <v>7</v>
      </c>
      <c r="M14" s="90"/>
      <c r="N14" s="100"/>
      <c r="O14" s="93"/>
      <c r="P14" s="94"/>
      <c r="Q14" s="101" t="s">
        <v>6</v>
      </c>
      <c r="R14" s="102"/>
      <c r="S14" s="103"/>
      <c r="T14" s="90" t="s">
        <v>7</v>
      </c>
      <c r="U14" s="90"/>
      <c r="V14" s="95"/>
    </row>
    <row r="15" spans="1:22" ht="15.75" customHeight="1" hidden="1">
      <c r="A15" s="88"/>
      <c r="B15" s="107"/>
      <c r="C15" s="90" t="s">
        <v>8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00"/>
      <c r="O15" s="95" t="s">
        <v>9</v>
      </c>
      <c r="P15" s="95"/>
      <c r="Q15" s="95"/>
      <c r="R15" s="95"/>
      <c r="S15" s="95"/>
      <c r="T15" s="95"/>
      <c r="U15" s="95"/>
      <c r="V15" s="95"/>
    </row>
    <row r="16" spans="1:22" ht="198" customHeight="1">
      <c r="A16" s="88"/>
      <c r="B16" s="107"/>
      <c r="C16" s="48"/>
      <c r="D16" s="73" t="s">
        <v>11</v>
      </c>
      <c r="E16" s="73" t="s">
        <v>59</v>
      </c>
      <c r="F16" s="96" t="s">
        <v>57</v>
      </c>
      <c r="G16" s="96"/>
      <c r="H16" s="73" t="s">
        <v>67</v>
      </c>
      <c r="I16" s="73" t="s">
        <v>68</v>
      </c>
      <c r="J16" s="53" t="s">
        <v>61</v>
      </c>
      <c r="K16" s="53" t="s">
        <v>58</v>
      </c>
      <c r="L16" s="48"/>
      <c r="M16" s="48"/>
      <c r="N16" s="8"/>
      <c r="O16" s="5"/>
      <c r="P16" s="5"/>
      <c r="Q16" s="53" t="s">
        <v>62</v>
      </c>
      <c r="R16" s="76" t="s">
        <v>71</v>
      </c>
      <c r="S16" s="53" t="s">
        <v>11</v>
      </c>
      <c r="T16" s="5"/>
      <c r="U16" s="5"/>
      <c r="V16" s="5"/>
    </row>
    <row r="17" spans="1:22" ht="27.75" customHeight="1">
      <c r="A17" s="88"/>
      <c r="B17" s="107"/>
      <c r="C17" s="24"/>
      <c r="D17" s="24" t="s">
        <v>49</v>
      </c>
      <c r="E17" s="24" t="s">
        <v>56</v>
      </c>
      <c r="F17" s="24" t="s">
        <v>49</v>
      </c>
      <c r="G17" s="24" t="s">
        <v>56</v>
      </c>
      <c r="H17" s="24" t="s">
        <v>49</v>
      </c>
      <c r="I17" s="24" t="s">
        <v>49</v>
      </c>
      <c r="J17" s="24" t="s">
        <v>56</v>
      </c>
      <c r="K17" s="24" t="s">
        <v>49</v>
      </c>
      <c r="L17" s="5"/>
      <c r="M17" s="5"/>
      <c r="N17" s="5"/>
      <c r="O17" s="5"/>
      <c r="P17" s="5"/>
      <c r="Q17" s="24" t="s">
        <v>49</v>
      </c>
      <c r="R17" s="24" t="s">
        <v>49</v>
      </c>
      <c r="S17" s="24" t="s">
        <v>49</v>
      </c>
      <c r="T17" s="5"/>
      <c r="U17" s="5"/>
      <c r="V17" s="5"/>
    </row>
    <row r="18" spans="1:22" ht="27.75" customHeight="1">
      <c r="A18" s="89"/>
      <c r="B18" s="108"/>
      <c r="C18" s="24"/>
      <c r="D18" s="52">
        <v>41053900</v>
      </c>
      <c r="E18" s="24">
        <v>41051400</v>
      </c>
      <c r="F18" s="97">
        <v>41051200</v>
      </c>
      <c r="G18" s="98"/>
      <c r="H18" s="65">
        <v>41051000</v>
      </c>
      <c r="I18" s="65">
        <v>41053000</v>
      </c>
      <c r="J18" s="65">
        <v>41050900</v>
      </c>
      <c r="K18" s="24">
        <v>41055000</v>
      </c>
      <c r="L18" s="5"/>
      <c r="M18" s="5"/>
      <c r="N18" s="5"/>
      <c r="O18" s="5"/>
      <c r="P18" s="5"/>
      <c r="Q18" s="50">
        <v>3719150</v>
      </c>
      <c r="R18" s="50">
        <v>3719620</v>
      </c>
      <c r="S18" s="50">
        <v>3719770</v>
      </c>
      <c r="T18" s="5"/>
      <c r="U18" s="5"/>
      <c r="V18" s="5"/>
    </row>
    <row r="19" spans="1:22" ht="12.75">
      <c r="A19" s="5">
        <v>1</v>
      </c>
      <c r="B19" s="5">
        <v>2</v>
      </c>
      <c r="C19" s="5">
        <v>3</v>
      </c>
      <c r="D19" s="5">
        <v>4</v>
      </c>
      <c r="E19" s="5"/>
      <c r="F19" s="5"/>
      <c r="G19" s="5"/>
      <c r="H19" s="5"/>
      <c r="I19" s="5"/>
      <c r="J19" s="5"/>
      <c r="K19" s="5">
        <v>5</v>
      </c>
      <c r="L19" s="5">
        <v>6</v>
      </c>
      <c r="M19" s="5">
        <v>7</v>
      </c>
      <c r="N19" s="5">
        <v>8</v>
      </c>
      <c r="O19" s="5">
        <v>9</v>
      </c>
      <c r="P19" s="5">
        <v>10</v>
      </c>
      <c r="Q19" s="5">
        <v>11</v>
      </c>
      <c r="R19" s="5"/>
      <c r="S19" s="5">
        <v>12</v>
      </c>
      <c r="T19" s="5">
        <v>13</v>
      </c>
      <c r="U19" s="5">
        <v>14</v>
      </c>
      <c r="V19" s="5">
        <v>15</v>
      </c>
    </row>
    <row r="20" spans="1:22" ht="30" customHeight="1">
      <c r="A20" s="51">
        <v>19100000000</v>
      </c>
      <c r="B20" s="51" t="s">
        <v>12</v>
      </c>
      <c r="C20" s="41"/>
      <c r="D20" s="71">
        <v>-47380</v>
      </c>
      <c r="E20" s="55"/>
      <c r="F20" s="55"/>
      <c r="G20" s="55"/>
      <c r="H20" s="55"/>
      <c r="I20" s="71">
        <v>2638903</v>
      </c>
      <c r="J20" s="71">
        <v>376557</v>
      </c>
      <c r="K20" s="71">
        <v>474120</v>
      </c>
      <c r="L20" s="55"/>
      <c r="M20" s="55"/>
      <c r="N20" s="80">
        <f>D20+H20+I20+J20+K20</f>
        <v>3442200</v>
      </c>
      <c r="O20" s="5"/>
      <c r="P20" s="5"/>
      <c r="Q20" s="5"/>
      <c r="R20" s="5"/>
      <c r="S20" s="5"/>
      <c r="T20" s="5"/>
      <c r="U20" s="5"/>
      <c r="V20" s="9"/>
    </row>
    <row r="21" spans="1:22" ht="18.75" customHeight="1" hidden="1">
      <c r="A21" s="51">
        <v>19202100000</v>
      </c>
      <c r="B21" s="51" t="s">
        <v>52</v>
      </c>
      <c r="C21" s="41"/>
      <c r="D21" s="54"/>
      <c r="E21" s="54"/>
      <c r="F21" s="54"/>
      <c r="G21" s="54"/>
      <c r="H21" s="54"/>
      <c r="I21" s="54"/>
      <c r="J21" s="54"/>
      <c r="K21" s="54"/>
      <c r="L21" s="56"/>
      <c r="M21" s="56"/>
      <c r="N21" s="80">
        <f aca="true" t="shared" si="0" ref="N21:N48">D21+H21+I21+J21+K21</f>
        <v>0</v>
      </c>
      <c r="O21" s="5"/>
      <c r="P21" s="5"/>
      <c r="Q21" s="5"/>
      <c r="R21" s="5"/>
      <c r="S21" s="5"/>
      <c r="T21" s="5"/>
      <c r="U21" s="5"/>
      <c r="V21" s="9"/>
    </row>
    <row r="22" spans="1:22" ht="25.5" customHeight="1" hidden="1">
      <c r="A22" s="51">
        <v>19506000000</v>
      </c>
      <c r="B22" s="51" t="s">
        <v>55</v>
      </c>
      <c r="C22" s="9"/>
      <c r="D22" s="55"/>
      <c r="E22" s="55"/>
      <c r="F22" s="55"/>
      <c r="G22" s="55"/>
      <c r="H22" s="55"/>
      <c r="I22" s="55"/>
      <c r="J22" s="55"/>
      <c r="K22" s="55"/>
      <c r="L22" s="56"/>
      <c r="M22" s="56"/>
      <c r="N22" s="80">
        <f t="shared" si="0"/>
        <v>0</v>
      </c>
      <c r="O22" s="5"/>
      <c r="P22" s="5"/>
      <c r="Q22" s="5"/>
      <c r="R22" s="5"/>
      <c r="S22" s="5"/>
      <c r="T22" s="5"/>
      <c r="U22" s="5"/>
      <c r="V22" s="9"/>
    </row>
    <row r="23" spans="1:22" ht="29.25" customHeight="1" hidden="1">
      <c r="A23" s="51"/>
      <c r="B23" s="51"/>
      <c r="C23" s="9"/>
      <c r="D23" s="54"/>
      <c r="E23" s="54"/>
      <c r="F23" s="54"/>
      <c r="G23" s="54"/>
      <c r="H23" s="54"/>
      <c r="I23" s="54"/>
      <c r="J23" s="54"/>
      <c r="K23" s="54"/>
      <c r="L23" s="56"/>
      <c r="M23" s="56"/>
      <c r="N23" s="80">
        <f t="shared" si="0"/>
        <v>0</v>
      </c>
      <c r="O23" s="5"/>
      <c r="P23" s="5"/>
      <c r="Q23" s="5"/>
      <c r="R23" s="5"/>
      <c r="S23" s="5"/>
      <c r="T23" s="5"/>
      <c r="U23" s="5"/>
      <c r="V23" s="9"/>
    </row>
    <row r="24" spans="1:22" ht="29.25" customHeight="1" hidden="1">
      <c r="A24" s="51"/>
      <c r="B24" s="51"/>
      <c r="C24" s="9"/>
      <c r="D24" s="55"/>
      <c r="E24" s="55"/>
      <c r="F24" s="55"/>
      <c r="G24" s="55"/>
      <c r="H24" s="55"/>
      <c r="I24" s="55"/>
      <c r="J24" s="55"/>
      <c r="K24" s="55"/>
      <c r="L24" s="56"/>
      <c r="M24" s="56"/>
      <c r="N24" s="80">
        <f t="shared" si="0"/>
        <v>0</v>
      </c>
      <c r="O24" s="5"/>
      <c r="P24" s="5"/>
      <c r="Q24" s="5"/>
      <c r="R24" s="5"/>
      <c r="S24" s="5"/>
      <c r="T24" s="5"/>
      <c r="U24" s="5"/>
      <c r="V24" s="9"/>
    </row>
    <row r="25" spans="1:22" ht="26.25" customHeight="1" hidden="1">
      <c r="A25" s="51"/>
      <c r="B25" s="51"/>
      <c r="C25" s="9"/>
      <c r="D25" s="55"/>
      <c r="E25" s="55"/>
      <c r="F25" s="55"/>
      <c r="G25" s="55"/>
      <c r="H25" s="55"/>
      <c r="I25" s="55"/>
      <c r="J25" s="55"/>
      <c r="K25" s="55"/>
      <c r="L25" s="56"/>
      <c r="M25" s="56"/>
      <c r="N25" s="80">
        <f t="shared" si="0"/>
        <v>0</v>
      </c>
      <c r="O25" s="5"/>
      <c r="P25" s="5"/>
      <c r="Q25" s="5"/>
      <c r="R25" s="5"/>
      <c r="S25" s="5"/>
      <c r="T25" s="5"/>
      <c r="U25" s="5"/>
      <c r="V25" s="9"/>
    </row>
    <row r="26" spans="1:22" ht="22.5" customHeight="1" hidden="1">
      <c r="A26" s="51"/>
      <c r="B26" s="51"/>
      <c r="C26" s="9"/>
      <c r="D26" s="55"/>
      <c r="E26" s="55"/>
      <c r="F26" s="55"/>
      <c r="G26" s="55"/>
      <c r="H26" s="55"/>
      <c r="I26" s="55"/>
      <c r="J26" s="55"/>
      <c r="K26" s="55"/>
      <c r="L26" s="56"/>
      <c r="M26" s="56"/>
      <c r="N26" s="80">
        <f t="shared" si="0"/>
        <v>0</v>
      </c>
      <c r="O26" s="5"/>
      <c r="P26" s="5"/>
      <c r="Q26" s="5"/>
      <c r="R26" s="5"/>
      <c r="S26" s="5"/>
      <c r="T26" s="5"/>
      <c r="U26" s="5"/>
      <c r="V26" s="9"/>
    </row>
    <row r="27" spans="1:22" ht="18.75" hidden="1">
      <c r="A27" s="51"/>
      <c r="B27" s="51"/>
      <c r="C27" s="9"/>
      <c r="D27" s="55"/>
      <c r="E27" s="55"/>
      <c r="F27" s="55"/>
      <c r="G27" s="55"/>
      <c r="H27" s="55"/>
      <c r="I27" s="55"/>
      <c r="J27" s="55"/>
      <c r="K27" s="55"/>
      <c r="L27" s="57"/>
      <c r="M27" s="56"/>
      <c r="N27" s="80">
        <f t="shared" si="0"/>
        <v>0</v>
      </c>
      <c r="O27" s="5"/>
      <c r="P27" s="5"/>
      <c r="Q27" s="5"/>
      <c r="R27" s="5"/>
      <c r="S27" s="5"/>
      <c r="T27" s="5"/>
      <c r="U27" s="5"/>
      <c r="V27" s="9"/>
    </row>
    <row r="28" spans="1:22" ht="18.75" hidden="1">
      <c r="A28" s="51"/>
      <c r="B28" s="51"/>
      <c r="C28" s="9"/>
      <c r="D28" s="55"/>
      <c r="E28" s="55"/>
      <c r="F28" s="55"/>
      <c r="G28" s="55"/>
      <c r="H28" s="55"/>
      <c r="I28" s="55"/>
      <c r="J28" s="55"/>
      <c r="K28" s="55"/>
      <c r="L28" s="56"/>
      <c r="M28" s="56"/>
      <c r="N28" s="80">
        <f t="shared" si="0"/>
        <v>0</v>
      </c>
      <c r="O28" s="5"/>
      <c r="P28" s="5"/>
      <c r="Q28" s="5"/>
      <c r="R28" s="5"/>
      <c r="S28" s="5"/>
      <c r="T28" s="5"/>
      <c r="U28" s="5"/>
      <c r="V28" s="9"/>
    </row>
    <row r="29" spans="1:22" ht="30" hidden="1">
      <c r="A29" s="51">
        <v>19316503000</v>
      </c>
      <c r="B29" s="51" t="s">
        <v>24</v>
      </c>
      <c r="C29" s="9"/>
      <c r="D29" s="55"/>
      <c r="E29" s="55"/>
      <c r="F29" s="55"/>
      <c r="G29" s="55"/>
      <c r="H29" s="55"/>
      <c r="I29" s="55"/>
      <c r="J29" s="55"/>
      <c r="K29" s="55"/>
      <c r="L29" s="56"/>
      <c r="M29" s="56"/>
      <c r="N29" s="80">
        <f t="shared" si="0"/>
        <v>0</v>
      </c>
      <c r="O29" s="5"/>
      <c r="P29" s="5"/>
      <c r="Q29" s="5"/>
      <c r="R29" s="5"/>
      <c r="S29" s="5"/>
      <c r="T29" s="5"/>
      <c r="U29" s="5"/>
      <c r="V29" s="9"/>
    </row>
    <row r="30" spans="1:22" ht="33" customHeight="1" hidden="1">
      <c r="A30" s="51">
        <v>19316501000</v>
      </c>
      <c r="B30" s="51" t="s">
        <v>23</v>
      </c>
      <c r="C30" s="9"/>
      <c r="D30" s="55"/>
      <c r="E30" s="55"/>
      <c r="F30" s="55"/>
      <c r="G30" s="55"/>
      <c r="H30" s="55"/>
      <c r="I30" s="55"/>
      <c r="J30" s="55"/>
      <c r="K30" s="55"/>
      <c r="L30" s="56"/>
      <c r="M30" s="56"/>
      <c r="N30" s="80">
        <f t="shared" si="0"/>
        <v>0</v>
      </c>
      <c r="O30" s="5"/>
      <c r="P30" s="5"/>
      <c r="Q30" s="5"/>
      <c r="R30" s="5"/>
      <c r="S30" s="5"/>
      <c r="T30" s="5"/>
      <c r="U30" s="5"/>
      <c r="V30" s="9"/>
    </row>
    <row r="31" spans="1:22" ht="33.75" customHeight="1" hidden="1">
      <c r="A31" s="51">
        <v>19316509000</v>
      </c>
      <c r="B31" s="51" t="s">
        <v>26</v>
      </c>
      <c r="C31" s="9"/>
      <c r="D31" s="55"/>
      <c r="E31" s="55"/>
      <c r="F31" s="55"/>
      <c r="G31" s="55"/>
      <c r="H31" s="55"/>
      <c r="I31" s="55"/>
      <c r="J31" s="55"/>
      <c r="K31" s="55"/>
      <c r="L31" s="56"/>
      <c r="M31" s="56"/>
      <c r="N31" s="80">
        <f t="shared" si="0"/>
        <v>0</v>
      </c>
      <c r="O31" s="5"/>
      <c r="P31" s="5"/>
      <c r="Q31" s="5"/>
      <c r="R31" s="5"/>
      <c r="S31" s="5"/>
      <c r="T31" s="5"/>
      <c r="U31" s="5"/>
      <c r="V31" s="9"/>
    </row>
    <row r="32" spans="1:22" ht="30" hidden="1">
      <c r="A32" s="51">
        <v>19316512000</v>
      </c>
      <c r="B32" s="51" t="s">
        <v>30</v>
      </c>
      <c r="C32" s="9"/>
      <c r="D32" s="55"/>
      <c r="E32" s="55"/>
      <c r="F32" s="55"/>
      <c r="G32" s="55"/>
      <c r="H32" s="55"/>
      <c r="I32" s="55"/>
      <c r="J32" s="55"/>
      <c r="K32" s="55"/>
      <c r="L32" s="56"/>
      <c r="M32" s="56"/>
      <c r="N32" s="80">
        <f t="shared" si="0"/>
        <v>0</v>
      </c>
      <c r="O32" s="5"/>
      <c r="P32" s="5"/>
      <c r="Q32" s="5"/>
      <c r="R32" s="5"/>
      <c r="S32" s="5"/>
      <c r="T32" s="5"/>
      <c r="U32" s="5"/>
      <c r="V32" s="9"/>
    </row>
    <row r="33" spans="1:22" ht="33.75" customHeight="1" hidden="1">
      <c r="A33" s="51">
        <v>19316519000</v>
      </c>
      <c r="B33" s="51" t="s">
        <v>53</v>
      </c>
      <c r="C33" s="9"/>
      <c r="D33" s="55"/>
      <c r="E33" s="55"/>
      <c r="F33" s="55"/>
      <c r="G33" s="55"/>
      <c r="H33" s="55"/>
      <c r="I33" s="55"/>
      <c r="J33" s="55"/>
      <c r="K33" s="55"/>
      <c r="L33" s="56"/>
      <c r="M33" s="56"/>
      <c r="N33" s="80">
        <f t="shared" si="0"/>
        <v>0</v>
      </c>
      <c r="O33" s="5"/>
      <c r="P33" s="5"/>
      <c r="Q33" s="5"/>
      <c r="R33" s="5"/>
      <c r="S33" s="5"/>
      <c r="T33" s="5"/>
      <c r="U33" s="5"/>
      <c r="V33" s="9"/>
    </row>
    <row r="34" spans="1:22" ht="32.25" customHeight="1" hidden="1">
      <c r="A34" s="51">
        <v>19316520000</v>
      </c>
      <c r="B34" s="51" t="s">
        <v>32</v>
      </c>
      <c r="C34" s="9"/>
      <c r="D34" s="55"/>
      <c r="E34" s="55"/>
      <c r="F34" s="55"/>
      <c r="G34" s="55"/>
      <c r="H34" s="55"/>
      <c r="I34" s="55"/>
      <c r="J34" s="55"/>
      <c r="K34" s="55"/>
      <c r="L34" s="56"/>
      <c r="M34" s="56"/>
      <c r="N34" s="80">
        <f t="shared" si="0"/>
        <v>0</v>
      </c>
      <c r="O34" s="5"/>
      <c r="P34" s="5"/>
      <c r="Q34" s="5"/>
      <c r="R34" s="5"/>
      <c r="S34" s="5"/>
      <c r="T34" s="5"/>
      <c r="U34" s="5"/>
      <c r="V34" s="9"/>
    </row>
    <row r="35" spans="1:22" ht="30" hidden="1">
      <c r="A35" s="51">
        <v>19316521000</v>
      </c>
      <c r="B35" s="51" t="s">
        <v>33</v>
      </c>
      <c r="C35" s="9"/>
      <c r="D35" s="55"/>
      <c r="E35" s="55"/>
      <c r="F35" s="55"/>
      <c r="G35" s="55"/>
      <c r="H35" s="55"/>
      <c r="I35" s="55"/>
      <c r="J35" s="55"/>
      <c r="K35" s="55"/>
      <c r="L35" s="56"/>
      <c r="M35" s="56"/>
      <c r="N35" s="80">
        <f t="shared" si="0"/>
        <v>0</v>
      </c>
      <c r="O35" s="5"/>
      <c r="P35" s="5"/>
      <c r="Q35" s="5"/>
      <c r="R35" s="5"/>
      <c r="S35" s="5"/>
      <c r="T35" s="5"/>
      <c r="U35" s="5"/>
      <c r="V35" s="9"/>
    </row>
    <row r="36" spans="1:22" ht="30" hidden="1">
      <c r="A36" s="51">
        <v>19316529000</v>
      </c>
      <c r="B36" s="51" t="s">
        <v>40</v>
      </c>
      <c r="C36" s="9"/>
      <c r="D36" s="55"/>
      <c r="E36" s="55"/>
      <c r="F36" s="55"/>
      <c r="G36" s="55"/>
      <c r="H36" s="55"/>
      <c r="I36" s="55"/>
      <c r="J36" s="55"/>
      <c r="K36" s="55"/>
      <c r="L36" s="56"/>
      <c r="M36" s="56"/>
      <c r="N36" s="80">
        <f t="shared" si="0"/>
        <v>0</v>
      </c>
      <c r="O36" s="5"/>
      <c r="P36" s="5"/>
      <c r="Q36" s="5"/>
      <c r="R36" s="5"/>
      <c r="S36" s="5"/>
      <c r="T36" s="5"/>
      <c r="U36" s="5"/>
      <c r="V36" s="9"/>
    </row>
    <row r="37" spans="1:22" ht="36.75" customHeight="1" hidden="1">
      <c r="A37" s="51"/>
      <c r="B37" s="51"/>
      <c r="C37" s="9"/>
      <c r="D37" s="55"/>
      <c r="E37" s="55"/>
      <c r="F37" s="55"/>
      <c r="G37" s="55"/>
      <c r="H37" s="55"/>
      <c r="I37" s="55"/>
      <c r="J37" s="55"/>
      <c r="K37" s="55"/>
      <c r="L37" s="56"/>
      <c r="M37" s="56"/>
      <c r="N37" s="80">
        <f t="shared" si="0"/>
        <v>0</v>
      </c>
      <c r="O37" s="5"/>
      <c r="P37" s="5"/>
      <c r="Q37" s="5"/>
      <c r="R37" s="5"/>
      <c r="S37" s="5"/>
      <c r="T37" s="5"/>
      <c r="U37" s="5"/>
      <c r="V37" s="9"/>
    </row>
    <row r="38" spans="1:22" ht="36" customHeight="1" hidden="1">
      <c r="A38" s="51">
        <v>19316524000</v>
      </c>
      <c r="B38" s="51" t="s">
        <v>36</v>
      </c>
      <c r="C38" s="9"/>
      <c r="D38" s="55"/>
      <c r="E38" s="55"/>
      <c r="F38" s="55"/>
      <c r="G38" s="55"/>
      <c r="H38" s="55"/>
      <c r="I38" s="55"/>
      <c r="J38" s="55"/>
      <c r="K38" s="55"/>
      <c r="L38" s="56"/>
      <c r="M38" s="56"/>
      <c r="N38" s="80">
        <f t="shared" si="0"/>
        <v>0</v>
      </c>
      <c r="O38" s="5"/>
      <c r="P38" s="5"/>
      <c r="Q38" s="5"/>
      <c r="R38" s="5"/>
      <c r="S38" s="5"/>
      <c r="T38" s="5"/>
      <c r="U38" s="5"/>
      <c r="V38" s="9"/>
    </row>
    <row r="39" spans="1:22" ht="36" customHeight="1" hidden="1">
      <c r="A39" s="51">
        <v>19316525000</v>
      </c>
      <c r="B39" s="51" t="s">
        <v>37</v>
      </c>
      <c r="C39" s="9"/>
      <c r="D39" s="55"/>
      <c r="E39" s="55"/>
      <c r="F39" s="55"/>
      <c r="G39" s="55"/>
      <c r="H39" s="55"/>
      <c r="I39" s="55"/>
      <c r="J39" s="55"/>
      <c r="K39" s="55"/>
      <c r="L39" s="56"/>
      <c r="M39" s="56"/>
      <c r="N39" s="80">
        <f t="shared" si="0"/>
        <v>0</v>
      </c>
      <c r="O39" s="5"/>
      <c r="P39" s="5"/>
      <c r="Q39" s="5"/>
      <c r="R39" s="5"/>
      <c r="S39" s="5"/>
      <c r="T39" s="5"/>
      <c r="U39" s="5"/>
      <c r="V39" s="9"/>
    </row>
    <row r="40" spans="1:22" ht="36.75" customHeight="1" hidden="1">
      <c r="A40" s="51">
        <v>19316533000</v>
      </c>
      <c r="B40" s="51" t="s">
        <v>46</v>
      </c>
      <c r="C40" s="9"/>
      <c r="D40" s="55"/>
      <c r="E40" s="55"/>
      <c r="F40" s="55"/>
      <c r="G40" s="55"/>
      <c r="H40" s="55"/>
      <c r="I40" s="55"/>
      <c r="J40" s="55"/>
      <c r="K40" s="55"/>
      <c r="L40" s="56"/>
      <c r="M40" s="56"/>
      <c r="N40" s="80">
        <f t="shared" si="0"/>
        <v>0</v>
      </c>
      <c r="O40" s="5"/>
      <c r="P40" s="5"/>
      <c r="Q40" s="5"/>
      <c r="R40" s="5"/>
      <c r="S40" s="5"/>
      <c r="T40" s="5"/>
      <c r="U40" s="5"/>
      <c r="V40" s="9"/>
    </row>
    <row r="41" spans="1:22" ht="33" customHeight="1" hidden="1">
      <c r="A41" s="51">
        <v>19316535000</v>
      </c>
      <c r="B41" s="51" t="s">
        <v>41</v>
      </c>
      <c r="C41" s="9"/>
      <c r="D41" s="55"/>
      <c r="E41" s="55"/>
      <c r="F41" s="55"/>
      <c r="G41" s="55"/>
      <c r="H41" s="55"/>
      <c r="I41" s="55"/>
      <c r="J41" s="55"/>
      <c r="K41" s="55"/>
      <c r="L41" s="56"/>
      <c r="M41" s="56"/>
      <c r="N41" s="80">
        <f t="shared" si="0"/>
        <v>0</v>
      </c>
      <c r="O41" s="5"/>
      <c r="P41" s="5"/>
      <c r="Q41" s="5"/>
      <c r="R41" s="5"/>
      <c r="S41" s="5"/>
      <c r="T41" s="5"/>
      <c r="U41" s="5"/>
      <c r="V41" s="9"/>
    </row>
    <row r="42" spans="1:22" ht="35.25" customHeight="1" hidden="1">
      <c r="A42" s="51">
        <v>19316537000</v>
      </c>
      <c r="B42" s="51" t="s">
        <v>42</v>
      </c>
      <c r="C42" s="9"/>
      <c r="D42" s="55"/>
      <c r="E42" s="55"/>
      <c r="F42" s="55"/>
      <c r="G42" s="55"/>
      <c r="H42" s="55"/>
      <c r="I42" s="55"/>
      <c r="J42" s="55"/>
      <c r="K42" s="55"/>
      <c r="L42" s="56"/>
      <c r="M42" s="56"/>
      <c r="N42" s="80">
        <f t="shared" si="0"/>
        <v>0</v>
      </c>
      <c r="O42" s="5"/>
      <c r="P42" s="5"/>
      <c r="Q42" s="5"/>
      <c r="R42" s="5"/>
      <c r="S42" s="5"/>
      <c r="T42" s="5"/>
      <c r="U42" s="5"/>
      <c r="V42" s="9"/>
    </row>
    <row r="43" spans="1:22" ht="33.75" customHeight="1" hidden="1">
      <c r="A43" s="51">
        <v>19316543000</v>
      </c>
      <c r="B43" s="51" t="s">
        <v>38</v>
      </c>
      <c r="C43" s="9"/>
      <c r="D43" s="55"/>
      <c r="E43" s="55"/>
      <c r="F43" s="55"/>
      <c r="G43" s="55"/>
      <c r="H43" s="55"/>
      <c r="I43" s="55"/>
      <c r="J43" s="55"/>
      <c r="K43" s="55"/>
      <c r="L43" s="56"/>
      <c r="M43" s="56"/>
      <c r="N43" s="80">
        <f t="shared" si="0"/>
        <v>0</v>
      </c>
      <c r="O43" s="5"/>
      <c r="P43" s="5"/>
      <c r="Q43" s="5"/>
      <c r="R43" s="5"/>
      <c r="S43" s="5"/>
      <c r="T43" s="5"/>
      <c r="U43" s="5"/>
      <c r="V43" s="9"/>
    </row>
    <row r="44" spans="1:22" ht="33.75" customHeight="1" hidden="1">
      <c r="A44" s="51">
        <v>19316542000</v>
      </c>
      <c r="B44" s="51" t="s">
        <v>45</v>
      </c>
      <c r="C44" s="9"/>
      <c r="D44" s="55"/>
      <c r="E44" s="55"/>
      <c r="F44" s="55"/>
      <c r="G44" s="55"/>
      <c r="H44" s="55"/>
      <c r="I44" s="55"/>
      <c r="J44" s="55"/>
      <c r="K44" s="55"/>
      <c r="L44" s="56"/>
      <c r="M44" s="56"/>
      <c r="N44" s="80">
        <f t="shared" si="0"/>
        <v>0</v>
      </c>
      <c r="O44" s="5"/>
      <c r="P44" s="5"/>
      <c r="Q44" s="5"/>
      <c r="R44" s="5"/>
      <c r="S44" s="5"/>
      <c r="T44" s="5"/>
      <c r="U44" s="5"/>
      <c r="V44" s="9"/>
    </row>
    <row r="45" spans="1:22" ht="24" customHeight="1" hidden="1">
      <c r="A45" s="51">
        <v>19511000000</v>
      </c>
      <c r="B45" s="51" t="s">
        <v>60</v>
      </c>
      <c r="C45" s="9"/>
      <c r="D45" s="55"/>
      <c r="E45" s="55"/>
      <c r="F45" s="55"/>
      <c r="G45" s="55"/>
      <c r="H45" s="55"/>
      <c r="I45" s="55"/>
      <c r="J45" s="55"/>
      <c r="K45" s="55"/>
      <c r="L45" s="56"/>
      <c r="M45" s="56"/>
      <c r="N45" s="80">
        <f t="shared" si="0"/>
        <v>0</v>
      </c>
      <c r="O45" s="5"/>
      <c r="P45" s="5"/>
      <c r="Q45" s="5"/>
      <c r="R45" s="5"/>
      <c r="S45" s="5"/>
      <c r="T45" s="5"/>
      <c r="U45" s="5"/>
      <c r="V45" s="9"/>
    </row>
    <row r="46" spans="1:22" ht="24" customHeight="1">
      <c r="A46" s="42">
        <v>19202100000</v>
      </c>
      <c r="B46" s="51" t="s">
        <v>52</v>
      </c>
      <c r="C46" s="9"/>
      <c r="D46" s="71">
        <v>20000</v>
      </c>
      <c r="E46" s="55"/>
      <c r="F46" s="55"/>
      <c r="G46" s="55"/>
      <c r="H46" s="71">
        <v>896044</v>
      </c>
      <c r="I46" s="71"/>
      <c r="J46" s="55"/>
      <c r="K46" s="55"/>
      <c r="L46" s="56"/>
      <c r="M46" s="56"/>
      <c r="N46" s="80">
        <f t="shared" si="0"/>
        <v>916044</v>
      </c>
      <c r="O46" s="5"/>
      <c r="P46" s="5"/>
      <c r="Q46" s="5"/>
      <c r="R46" s="5"/>
      <c r="S46" s="5"/>
      <c r="T46" s="5"/>
      <c r="U46" s="5"/>
      <c r="V46" s="9"/>
    </row>
    <row r="47" spans="1:22" ht="24" customHeight="1">
      <c r="A47" s="42">
        <v>19506000000</v>
      </c>
      <c r="B47" s="51" t="s">
        <v>55</v>
      </c>
      <c r="C47" s="9"/>
      <c r="D47" s="71">
        <v>43000</v>
      </c>
      <c r="E47" s="55"/>
      <c r="F47" s="55"/>
      <c r="G47" s="55"/>
      <c r="H47" s="55"/>
      <c r="I47" s="55"/>
      <c r="J47" s="55"/>
      <c r="K47" s="55"/>
      <c r="L47" s="56"/>
      <c r="M47" s="56"/>
      <c r="N47" s="80">
        <f t="shared" si="0"/>
        <v>43000</v>
      </c>
      <c r="O47" s="5"/>
      <c r="P47" s="5"/>
      <c r="Q47" s="5"/>
      <c r="R47" s="5"/>
      <c r="S47" s="5"/>
      <c r="T47" s="5"/>
      <c r="U47" s="5"/>
      <c r="V47" s="9"/>
    </row>
    <row r="48" spans="1:22" ht="24" customHeight="1">
      <c r="A48" s="42">
        <v>19511000000</v>
      </c>
      <c r="B48" s="72" t="s">
        <v>60</v>
      </c>
      <c r="C48" s="9"/>
      <c r="D48" s="71">
        <v>108400</v>
      </c>
      <c r="E48" s="55"/>
      <c r="F48" s="55"/>
      <c r="G48" s="55"/>
      <c r="H48" s="55"/>
      <c r="I48" s="55"/>
      <c r="J48" s="55"/>
      <c r="K48" s="55"/>
      <c r="L48" s="56"/>
      <c r="M48" s="56"/>
      <c r="N48" s="80">
        <f t="shared" si="0"/>
        <v>108400</v>
      </c>
      <c r="O48" s="5"/>
      <c r="P48" s="5"/>
      <c r="Q48" s="5"/>
      <c r="R48" s="5"/>
      <c r="S48" s="5"/>
      <c r="T48" s="5"/>
      <c r="U48" s="5"/>
      <c r="V48" s="9"/>
    </row>
    <row r="49" spans="1:25" ht="18.75">
      <c r="A49" s="4"/>
      <c r="B49" s="8" t="s">
        <v>10</v>
      </c>
      <c r="C49" s="17">
        <f>SUM(C20:C45)</f>
        <v>0</v>
      </c>
      <c r="D49" s="77">
        <f>D20+D46+D47+D48</f>
        <v>124020</v>
      </c>
      <c r="E49" s="68">
        <f aca="true" t="shared" si="1" ref="E49:N49">E20+E46+E47+E48</f>
        <v>0</v>
      </c>
      <c r="F49" s="68">
        <f t="shared" si="1"/>
        <v>0</v>
      </c>
      <c r="G49" s="68">
        <f t="shared" si="1"/>
        <v>0</v>
      </c>
      <c r="H49" s="77">
        <f t="shared" si="1"/>
        <v>896044</v>
      </c>
      <c r="I49" s="77">
        <f t="shared" si="1"/>
        <v>2638903</v>
      </c>
      <c r="J49" s="77">
        <f t="shared" si="1"/>
        <v>376557</v>
      </c>
      <c r="K49" s="77">
        <f t="shared" si="1"/>
        <v>474120</v>
      </c>
      <c r="L49" s="77">
        <f t="shared" si="1"/>
        <v>0</v>
      </c>
      <c r="M49" s="77">
        <f t="shared" si="1"/>
        <v>0</v>
      </c>
      <c r="N49" s="77">
        <f t="shared" si="1"/>
        <v>4509644</v>
      </c>
      <c r="O49" s="34"/>
      <c r="P49" s="35"/>
      <c r="Q49" s="34"/>
      <c r="R49" s="34"/>
      <c r="S49" s="34"/>
      <c r="T49" s="34"/>
      <c r="U49" s="34"/>
      <c r="V49" s="36"/>
      <c r="W49" s="37"/>
      <c r="X49" s="37"/>
      <c r="Y49" s="37"/>
    </row>
    <row r="50" spans="1:22" ht="0.75" customHeight="1">
      <c r="A50" s="4">
        <v>19100000000</v>
      </c>
      <c r="B50" s="16" t="s">
        <v>12</v>
      </c>
      <c r="C50" s="4"/>
      <c r="D50" s="4"/>
      <c r="E50" s="4"/>
      <c r="F50" s="4"/>
      <c r="G50" s="4"/>
      <c r="H50" s="4"/>
      <c r="I50" s="4"/>
      <c r="J50" s="4"/>
      <c r="K50" s="4"/>
      <c r="L50" s="22"/>
      <c r="M50" s="22"/>
      <c r="N50" s="81" t="e">
        <f>#REF!+#REF!</f>
        <v>#REF!</v>
      </c>
      <c r="O50" s="20"/>
      <c r="P50" s="4"/>
      <c r="Q50" s="21"/>
      <c r="R50" s="21"/>
      <c r="S50" s="21"/>
      <c r="T50" s="4"/>
      <c r="U50" s="4"/>
      <c r="V50" s="6"/>
    </row>
    <row r="51" spans="1:22" ht="20.25" customHeight="1" hidden="1">
      <c r="A51" s="42">
        <v>19202100000</v>
      </c>
      <c r="B51" s="51" t="s">
        <v>52</v>
      </c>
      <c r="C51" s="17"/>
      <c r="D51" s="10"/>
      <c r="E51" s="10"/>
      <c r="F51" s="10"/>
      <c r="G51" s="10"/>
      <c r="H51" s="10"/>
      <c r="I51" s="10"/>
      <c r="J51" s="10"/>
      <c r="K51" s="10"/>
      <c r="L51" s="15">
        <f>L22</f>
        <v>0</v>
      </c>
      <c r="M51" s="18"/>
      <c r="N51" s="82"/>
      <c r="O51" s="20"/>
      <c r="P51" s="4"/>
      <c r="Q51" s="21"/>
      <c r="R51" s="21"/>
      <c r="S51" s="58"/>
      <c r="T51" s="59"/>
      <c r="U51" s="59"/>
      <c r="V51" s="62">
        <f>S51</f>
        <v>0</v>
      </c>
    </row>
    <row r="52" spans="1:22" ht="26.25" customHeight="1" hidden="1">
      <c r="A52" s="4">
        <v>19100000000</v>
      </c>
      <c r="B52" s="19" t="s">
        <v>12</v>
      </c>
      <c r="C52" s="11"/>
      <c r="D52" s="12"/>
      <c r="E52" s="12"/>
      <c r="F52" s="12"/>
      <c r="G52" s="12"/>
      <c r="H52" s="12"/>
      <c r="I52" s="12"/>
      <c r="J52" s="12"/>
      <c r="K52" s="12"/>
      <c r="L52" s="13"/>
      <c r="M52" s="13"/>
      <c r="N52" s="83"/>
      <c r="O52" s="20"/>
      <c r="P52" s="4"/>
      <c r="Q52" s="21"/>
      <c r="R52" s="21"/>
      <c r="S52" s="59"/>
      <c r="T52" s="60"/>
      <c r="U52" s="60"/>
      <c r="V52" s="62">
        <f>S52</f>
        <v>0</v>
      </c>
    </row>
    <row r="53" spans="1:22" ht="27" customHeight="1" hidden="1">
      <c r="A53" s="42">
        <v>19316501000</v>
      </c>
      <c r="B53" s="43" t="s">
        <v>23</v>
      </c>
      <c r="C53" s="42"/>
      <c r="D53" s="4"/>
      <c r="E53" s="4"/>
      <c r="F53" s="4"/>
      <c r="G53" s="4"/>
      <c r="H53" s="4"/>
      <c r="I53" s="4"/>
      <c r="J53" s="4"/>
      <c r="K53" s="4"/>
      <c r="L53" s="4"/>
      <c r="M53" s="4"/>
      <c r="N53" s="83"/>
      <c r="O53" s="20"/>
      <c r="P53" s="4"/>
      <c r="Q53" s="21"/>
      <c r="R53" s="21"/>
      <c r="S53" s="59"/>
      <c r="T53" s="61"/>
      <c r="U53" s="61"/>
      <c r="V53" s="62">
        <f>S53</f>
        <v>0</v>
      </c>
    </row>
    <row r="54" spans="1:22" ht="6.75" customHeight="1" hidden="1">
      <c r="A54" s="42"/>
      <c r="B54" s="43" t="s">
        <v>14</v>
      </c>
      <c r="C54" s="42"/>
      <c r="D54" s="4"/>
      <c r="E54" s="4"/>
      <c r="F54" s="4"/>
      <c r="G54" s="4"/>
      <c r="H54" s="4"/>
      <c r="I54" s="4"/>
      <c r="J54" s="4"/>
      <c r="K54" s="4"/>
      <c r="L54" s="4"/>
      <c r="M54" s="4"/>
      <c r="N54" s="83"/>
      <c r="O54" s="20"/>
      <c r="P54" s="4"/>
      <c r="Q54" s="21"/>
      <c r="R54" s="21"/>
      <c r="S54" s="59"/>
      <c r="T54" s="60"/>
      <c r="U54" s="60"/>
      <c r="V54" s="62">
        <f>S54</f>
        <v>0</v>
      </c>
    </row>
    <row r="55" spans="1:22" ht="33" customHeight="1">
      <c r="A55" s="42">
        <v>19316507000</v>
      </c>
      <c r="B55" s="43" t="s">
        <v>25</v>
      </c>
      <c r="C55" s="42"/>
      <c r="D55" s="4"/>
      <c r="E55" s="4"/>
      <c r="F55" s="4"/>
      <c r="G55" s="4"/>
      <c r="H55" s="4"/>
      <c r="I55" s="4"/>
      <c r="J55" s="4"/>
      <c r="K55" s="4"/>
      <c r="L55" s="4"/>
      <c r="M55" s="4"/>
      <c r="N55" s="83"/>
      <c r="O55" s="20"/>
      <c r="P55" s="4"/>
      <c r="Q55" s="21"/>
      <c r="R55" s="21"/>
      <c r="S55" s="67">
        <v>-102750</v>
      </c>
      <c r="T55" s="60"/>
      <c r="U55" s="60"/>
      <c r="V55" s="67">
        <f>Q55+R55+S55</f>
        <v>-102750</v>
      </c>
    </row>
    <row r="56" spans="1:22" ht="31.5" customHeight="1">
      <c r="A56" s="42">
        <v>19316505000</v>
      </c>
      <c r="B56" s="43" t="s">
        <v>15</v>
      </c>
      <c r="C56" s="42"/>
      <c r="D56" s="4"/>
      <c r="E56" s="4"/>
      <c r="F56" s="4"/>
      <c r="G56" s="4"/>
      <c r="H56" s="4"/>
      <c r="I56" s="4"/>
      <c r="J56" s="4"/>
      <c r="K56" s="4"/>
      <c r="L56" s="4"/>
      <c r="M56" s="4"/>
      <c r="N56" s="83"/>
      <c r="O56" s="20"/>
      <c r="P56" s="4"/>
      <c r="Q56" s="21" t="s">
        <v>64</v>
      </c>
      <c r="R56" s="21"/>
      <c r="S56" s="63"/>
      <c r="T56" s="60"/>
      <c r="U56" s="60"/>
      <c r="V56" s="67">
        <f aca="true" t="shared" si="2" ref="V56:V88">Q56+R56+S56</f>
        <v>85000</v>
      </c>
    </row>
    <row r="57" spans="1:22" ht="40.5" customHeight="1" hidden="1">
      <c r="A57" s="42">
        <v>19316507000</v>
      </c>
      <c r="B57" s="43" t="s">
        <v>25</v>
      </c>
      <c r="C57" s="42"/>
      <c r="D57" s="4"/>
      <c r="E57" s="4"/>
      <c r="F57" s="4"/>
      <c r="G57" s="4"/>
      <c r="H57" s="4"/>
      <c r="I57" s="4"/>
      <c r="J57" s="4"/>
      <c r="K57" s="4"/>
      <c r="L57" s="4"/>
      <c r="M57" s="4"/>
      <c r="N57" s="83"/>
      <c r="O57" s="20"/>
      <c r="P57" s="4"/>
      <c r="Q57" s="21"/>
      <c r="R57" s="21"/>
      <c r="S57" s="63"/>
      <c r="T57" s="60"/>
      <c r="U57" s="60"/>
      <c r="V57" s="67">
        <f t="shared" si="2"/>
        <v>0</v>
      </c>
    </row>
    <row r="58" spans="1:22" ht="27" customHeight="1" hidden="1">
      <c r="A58" s="42">
        <v>19316509000</v>
      </c>
      <c r="B58" s="43" t="s">
        <v>26</v>
      </c>
      <c r="C58" s="42"/>
      <c r="D58" s="4"/>
      <c r="E58" s="4"/>
      <c r="F58" s="4"/>
      <c r="G58" s="4"/>
      <c r="H58" s="4"/>
      <c r="I58" s="4"/>
      <c r="J58" s="4"/>
      <c r="K58" s="4"/>
      <c r="L58" s="4"/>
      <c r="M58" s="4"/>
      <c r="N58" s="83"/>
      <c r="O58" s="20"/>
      <c r="P58" s="4"/>
      <c r="Q58" s="21"/>
      <c r="R58" s="21"/>
      <c r="S58" s="63"/>
      <c r="T58" s="59"/>
      <c r="U58" s="59"/>
      <c r="V58" s="67">
        <f t="shared" si="2"/>
        <v>0</v>
      </c>
    </row>
    <row r="59" spans="1:22" ht="30.75" customHeight="1">
      <c r="A59" s="42">
        <v>19316510000</v>
      </c>
      <c r="B59" s="43" t="s">
        <v>29</v>
      </c>
      <c r="C59" s="42"/>
      <c r="D59" s="4"/>
      <c r="E59" s="4"/>
      <c r="F59" s="4"/>
      <c r="G59" s="4"/>
      <c r="H59" s="4"/>
      <c r="I59" s="4"/>
      <c r="J59" s="4"/>
      <c r="K59" s="4"/>
      <c r="L59" s="4"/>
      <c r="M59" s="4"/>
      <c r="N59" s="83"/>
      <c r="O59" s="20"/>
      <c r="P59" s="4"/>
      <c r="Q59" s="21" t="s">
        <v>63</v>
      </c>
      <c r="R59" s="21"/>
      <c r="S59" s="63"/>
      <c r="T59" s="60"/>
      <c r="U59" s="60"/>
      <c r="V59" s="67">
        <f t="shared" si="2"/>
        <v>10000</v>
      </c>
    </row>
    <row r="60" spans="1:22" ht="27" customHeight="1" hidden="1">
      <c r="A60" s="42">
        <v>19316511000</v>
      </c>
      <c r="B60" s="43" t="s">
        <v>16</v>
      </c>
      <c r="C60" s="42"/>
      <c r="D60" s="4"/>
      <c r="E60" s="4"/>
      <c r="F60" s="4"/>
      <c r="G60" s="4"/>
      <c r="H60" s="4"/>
      <c r="I60" s="4"/>
      <c r="J60" s="4"/>
      <c r="K60" s="4"/>
      <c r="L60" s="4"/>
      <c r="M60" s="4"/>
      <c r="N60" s="83"/>
      <c r="O60" s="20"/>
      <c r="P60" s="4"/>
      <c r="Q60" s="21"/>
      <c r="R60" s="21"/>
      <c r="S60" s="63"/>
      <c r="T60" s="60"/>
      <c r="U60" s="60"/>
      <c r="V60" s="67">
        <f t="shared" si="2"/>
        <v>0</v>
      </c>
    </row>
    <row r="61" spans="1:22" ht="31.5" customHeight="1">
      <c r="A61" s="42">
        <v>19316523000</v>
      </c>
      <c r="B61" s="43" t="s">
        <v>35</v>
      </c>
      <c r="C61" s="42"/>
      <c r="D61" s="4"/>
      <c r="E61" s="4"/>
      <c r="F61" s="4"/>
      <c r="G61" s="4"/>
      <c r="H61" s="4"/>
      <c r="I61" s="4"/>
      <c r="J61" s="4"/>
      <c r="K61" s="4"/>
      <c r="L61" s="4"/>
      <c r="M61" s="4"/>
      <c r="N61" s="83"/>
      <c r="O61" s="20"/>
      <c r="P61" s="4"/>
      <c r="Q61" s="21"/>
      <c r="R61" s="21"/>
      <c r="S61" s="67">
        <v>-34837</v>
      </c>
      <c r="T61" s="60"/>
      <c r="U61" s="60"/>
      <c r="V61" s="67">
        <f t="shared" si="2"/>
        <v>-34837</v>
      </c>
    </row>
    <row r="62" spans="1:22" ht="25.5" customHeight="1" hidden="1">
      <c r="A62" s="42">
        <v>19316513000</v>
      </c>
      <c r="B62" s="43" t="s">
        <v>31</v>
      </c>
      <c r="C62" s="42"/>
      <c r="D62" s="4"/>
      <c r="E62" s="4"/>
      <c r="F62" s="4"/>
      <c r="G62" s="4"/>
      <c r="H62" s="4"/>
      <c r="I62" s="4"/>
      <c r="J62" s="4"/>
      <c r="K62" s="4"/>
      <c r="L62" s="4"/>
      <c r="M62" s="4"/>
      <c r="N62" s="83"/>
      <c r="O62" s="20"/>
      <c r="P62" s="4"/>
      <c r="Q62" s="21"/>
      <c r="R62" s="21"/>
      <c r="S62" s="21"/>
      <c r="T62" s="4"/>
      <c r="U62" s="4"/>
      <c r="V62" s="67">
        <f t="shared" si="2"/>
        <v>0</v>
      </c>
    </row>
    <row r="63" spans="1:22" ht="27.75" customHeight="1" hidden="1">
      <c r="A63" s="42">
        <v>19316515000</v>
      </c>
      <c r="B63" s="43" t="s">
        <v>27</v>
      </c>
      <c r="C63" s="42"/>
      <c r="D63" s="4"/>
      <c r="E63" s="4"/>
      <c r="F63" s="4"/>
      <c r="G63" s="4"/>
      <c r="H63" s="4"/>
      <c r="I63" s="4"/>
      <c r="J63" s="4"/>
      <c r="K63" s="4"/>
      <c r="L63" s="4"/>
      <c r="M63" s="4"/>
      <c r="N63" s="83"/>
      <c r="O63" s="20"/>
      <c r="P63" s="4"/>
      <c r="Q63" s="21"/>
      <c r="R63" s="21"/>
      <c r="S63" s="21"/>
      <c r="T63" s="4"/>
      <c r="U63" s="4"/>
      <c r="V63" s="67">
        <f t="shared" si="2"/>
        <v>0</v>
      </c>
    </row>
    <row r="64" spans="1:22" ht="30" customHeight="1" hidden="1">
      <c r="A64" s="42">
        <v>19316516000</v>
      </c>
      <c r="B64" s="43" t="s">
        <v>28</v>
      </c>
      <c r="C64" s="42"/>
      <c r="D64" s="4"/>
      <c r="E64" s="4"/>
      <c r="F64" s="4"/>
      <c r="G64" s="4"/>
      <c r="H64" s="4"/>
      <c r="I64" s="4"/>
      <c r="J64" s="4"/>
      <c r="K64" s="4"/>
      <c r="L64" s="4"/>
      <c r="M64" s="4"/>
      <c r="N64" s="83"/>
      <c r="O64" s="20"/>
      <c r="P64" s="4"/>
      <c r="Q64" s="21"/>
      <c r="R64" s="21"/>
      <c r="S64" s="21"/>
      <c r="T64" s="14"/>
      <c r="U64" s="14"/>
      <c r="V64" s="67">
        <f t="shared" si="2"/>
        <v>0</v>
      </c>
    </row>
    <row r="65" spans="1:22" ht="34.5" customHeight="1" hidden="1">
      <c r="A65" s="42">
        <v>19316517000</v>
      </c>
      <c r="B65" s="43" t="s">
        <v>17</v>
      </c>
      <c r="C65" s="42"/>
      <c r="D65" s="4"/>
      <c r="E65" s="4"/>
      <c r="F65" s="4"/>
      <c r="G65" s="4"/>
      <c r="H65" s="4"/>
      <c r="I65" s="4"/>
      <c r="J65" s="4"/>
      <c r="K65" s="4"/>
      <c r="L65" s="4"/>
      <c r="M65" s="4"/>
      <c r="N65" s="83"/>
      <c r="O65" s="20"/>
      <c r="P65" s="4"/>
      <c r="Q65" s="21"/>
      <c r="R65" s="21"/>
      <c r="S65" s="21"/>
      <c r="T65" s="21"/>
      <c r="U65" s="21"/>
      <c r="V65" s="67">
        <f t="shared" si="2"/>
        <v>0</v>
      </c>
    </row>
    <row r="66" spans="1:22" ht="37.5" customHeight="1" hidden="1">
      <c r="A66" s="42">
        <v>19316519000</v>
      </c>
      <c r="B66" s="43" t="s">
        <v>18</v>
      </c>
      <c r="C66" s="42"/>
      <c r="D66" s="4"/>
      <c r="E66" s="4"/>
      <c r="F66" s="4"/>
      <c r="G66" s="4"/>
      <c r="H66" s="4"/>
      <c r="I66" s="4"/>
      <c r="J66" s="4"/>
      <c r="K66" s="4"/>
      <c r="L66" s="4"/>
      <c r="M66" s="4"/>
      <c r="N66" s="83"/>
      <c r="O66" s="20"/>
      <c r="P66" s="4"/>
      <c r="Q66" s="21"/>
      <c r="R66" s="21"/>
      <c r="S66" s="21"/>
      <c r="T66" s="4"/>
      <c r="U66" s="4"/>
      <c r="V66" s="67">
        <f t="shared" si="2"/>
        <v>0</v>
      </c>
    </row>
    <row r="67" spans="1:22" ht="28.5" customHeight="1" hidden="1">
      <c r="A67" s="42">
        <v>19316520000</v>
      </c>
      <c r="B67" s="43" t="s">
        <v>32</v>
      </c>
      <c r="C67" s="42"/>
      <c r="D67" s="4"/>
      <c r="E67" s="4"/>
      <c r="F67" s="4"/>
      <c r="G67" s="4"/>
      <c r="H67" s="4"/>
      <c r="I67" s="4"/>
      <c r="J67" s="4"/>
      <c r="K67" s="4"/>
      <c r="L67" s="4"/>
      <c r="M67" s="4"/>
      <c r="N67" s="83"/>
      <c r="O67" s="20"/>
      <c r="P67" s="4"/>
      <c r="Q67" s="21"/>
      <c r="R67" s="21"/>
      <c r="S67" s="21"/>
      <c r="T67" s="4"/>
      <c r="U67" s="4"/>
      <c r="V67" s="67">
        <f t="shared" si="2"/>
        <v>0</v>
      </c>
    </row>
    <row r="68" spans="1:22" ht="33.75" customHeight="1" hidden="1">
      <c r="A68" s="42">
        <v>19316521000</v>
      </c>
      <c r="B68" s="43" t="s">
        <v>33</v>
      </c>
      <c r="C68" s="42"/>
      <c r="D68" s="4"/>
      <c r="E68" s="4"/>
      <c r="F68" s="4"/>
      <c r="G68" s="4"/>
      <c r="H68" s="4"/>
      <c r="I68" s="4"/>
      <c r="J68" s="4"/>
      <c r="K68" s="4"/>
      <c r="L68" s="4"/>
      <c r="M68" s="4"/>
      <c r="N68" s="83"/>
      <c r="O68" s="20"/>
      <c r="P68" s="4"/>
      <c r="Q68" s="21"/>
      <c r="R68" s="21"/>
      <c r="S68" s="21"/>
      <c r="T68" s="4"/>
      <c r="U68" s="4"/>
      <c r="V68" s="67">
        <f t="shared" si="2"/>
        <v>0</v>
      </c>
    </row>
    <row r="69" spans="1:22" ht="27" customHeight="1" hidden="1">
      <c r="A69" s="42">
        <v>19316522000</v>
      </c>
      <c r="B69" s="43" t="s">
        <v>34</v>
      </c>
      <c r="C69" s="42"/>
      <c r="D69" s="4"/>
      <c r="E69" s="4"/>
      <c r="F69" s="4"/>
      <c r="G69" s="4"/>
      <c r="H69" s="4"/>
      <c r="I69" s="4"/>
      <c r="J69" s="4"/>
      <c r="K69" s="4"/>
      <c r="L69" s="4"/>
      <c r="M69" s="4"/>
      <c r="N69" s="83"/>
      <c r="O69" s="20"/>
      <c r="P69" s="4"/>
      <c r="Q69" s="28"/>
      <c r="R69" s="28"/>
      <c r="S69" s="28"/>
      <c r="T69" s="4"/>
      <c r="U69" s="4"/>
      <c r="V69" s="67">
        <f t="shared" si="2"/>
        <v>0</v>
      </c>
    </row>
    <row r="70" spans="1:22" ht="27.75" customHeight="1" hidden="1">
      <c r="A70" s="42">
        <v>19316523000</v>
      </c>
      <c r="B70" s="43" t="s">
        <v>35</v>
      </c>
      <c r="C70" s="42"/>
      <c r="D70" s="4"/>
      <c r="E70" s="4"/>
      <c r="F70" s="4"/>
      <c r="G70" s="4"/>
      <c r="H70" s="4"/>
      <c r="I70" s="4"/>
      <c r="J70" s="4"/>
      <c r="K70" s="4"/>
      <c r="L70" s="4"/>
      <c r="M70" s="4"/>
      <c r="N70" s="83"/>
      <c r="O70" s="20"/>
      <c r="P70" s="4"/>
      <c r="Q70" s="28"/>
      <c r="R70" s="28"/>
      <c r="S70" s="28"/>
      <c r="T70" s="4"/>
      <c r="U70" s="4"/>
      <c r="V70" s="67">
        <f t="shared" si="2"/>
        <v>0</v>
      </c>
    </row>
    <row r="71" spans="1:22" ht="27" customHeight="1" hidden="1">
      <c r="A71" s="42">
        <v>19316524000</v>
      </c>
      <c r="B71" s="43" t="s">
        <v>36</v>
      </c>
      <c r="C71" s="42"/>
      <c r="D71" s="4"/>
      <c r="E71" s="4"/>
      <c r="F71" s="4"/>
      <c r="G71" s="4"/>
      <c r="H71" s="4"/>
      <c r="I71" s="4"/>
      <c r="J71" s="4"/>
      <c r="K71" s="4"/>
      <c r="L71" s="4"/>
      <c r="M71" s="4"/>
      <c r="N71" s="83"/>
      <c r="O71" s="20"/>
      <c r="P71" s="4"/>
      <c r="Q71" s="28"/>
      <c r="R71" s="28"/>
      <c r="S71" s="28"/>
      <c r="T71" s="4"/>
      <c r="U71" s="4"/>
      <c r="V71" s="67">
        <f t="shared" si="2"/>
        <v>0</v>
      </c>
    </row>
    <row r="72" spans="1:22" ht="31.5" customHeight="1" hidden="1">
      <c r="A72" s="42">
        <v>19316525000</v>
      </c>
      <c r="B72" s="43" t="s">
        <v>37</v>
      </c>
      <c r="C72" s="42"/>
      <c r="D72" s="4"/>
      <c r="E72" s="4"/>
      <c r="F72" s="4"/>
      <c r="G72" s="4"/>
      <c r="H72" s="4"/>
      <c r="I72" s="4"/>
      <c r="J72" s="4"/>
      <c r="K72" s="4"/>
      <c r="L72" s="4"/>
      <c r="M72" s="4"/>
      <c r="N72" s="83"/>
      <c r="O72" s="20"/>
      <c r="P72" s="4"/>
      <c r="Q72" s="28"/>
      <c r="R72" s="28"/>
      <c r="S72" s="28"/>
      <c r="T72" s="4"/>
      <c r="U72" s="4"/>
      <c r="V72" s="67">
        <f t="shared" si="2"/>
        <v>0</v>
      </c>
    </row>
    <row r="73" spans="1:22" ht="27" customHeight="1" hidden="1">
      <c r="A73" s="42">
        <v>19316528000</v>
      </c>
      <c r="B73" s="43" t="s">
        <v>39</v>
      </c>
      <c r="C73" s="42"/>
      <c r="D73" s="4"/>
      <c r="E73" s="4"/>
      <c r="F73" s="4"/>
      <c r="G73" s="4"/>
      <c r="H73" s="4"/>
      <c r="I73" s="4"/>
      <c r="J73" s="4"/>
      <c r="K73" s="4"/>
      <c r="L73" s="4"/>
      <c r="M73" s="4"/>
      <c r="N73" s="83"/>
      <c r="O73" s="20"/>
      <c r="P73" s="4"/>
      <c r="Q73" s="28"/>
      <c r="R73" s="28"/>
      <c r="S73" s="28"/>
      <c r="T73" s="4"/>
      <c r="U73" s="4"/>
      <c r="V73" s="67">
        <f t="shared" si="2"/>
        <v>0</v>
      </c>
    </row>
    <row r="74" spans="1:22" ht="27.75" customHeight="1" hidden="1">
      <c r="A74" s="42">
        <v>19316529000</v>
      </c>
      <c r="B74" s="43" t="s">
        <v>40</v>
      </c>
      <c r="C74" s="42"/>
      <c r="D74" s="4"/>
      <c r="E74" s="4"/>
      <c r="F74" s="4"/>
      <c r="G74" s="4"/>
      <c r="H74" s="4"/>
      <c r="I74" s="4"/>
      <c r="J74" s="4"/>
      <c r="K74" s="4"/>
      <c r="L74" s="4"/>
      <c r="M74" s="4"/>
      <c r="N74" s="83"/>
      <c r="O74" s="20"/>
      <c r="P74" s="4"/>
      <c r="Q74" s="29"/>
      <c r="R74" s="29"/>
      <c r="S74" s="29"/>
      <c r="T74" s="4"/>
      <c r="U74" s="4"/>
      <c r="V74" s="67">
        <f t="shared" si="2"/>
        <v>0</v>
      </c>
    </row>
    <row r="75" spans="1:22" ht="27" customHeight="1" hidden="1">
      <c r="A75" s="42">
        <v>19316530000</v>
      </c>
      <c r="B75" s="43" t="s">
        <v>19</v>
      </c>
      <c r="C75" s="42"/>
      <c r="D75" s="4"/>
      <c r="E75" s="4"/>
      <c r="F75" s="4"/>
      <c r="G75" s="4"/>
      <c r="H75" s="4"/>
      <c r="I75" s="4"/>
      <c r="J75" s="4"/>
      <c r="K75" s="4"/>
      <c r="L75" s="4"/>
      <c r="M75" s="4"/>
      <c r="N75" s="83"/>
      <c r="O75" s="20"/>
      <c r="P75" s="4"/>
      <c r="Q75" s="28"/>
      <c r="R75" s="28"/>
      <c r="S75" s="28"/>
      <c r="T75" s="4"/>
      <c r="U75" s="4"/>
      <c r="V75" s="67">
        <f t="shared" si="2"/>
        <v>0</v>
      </c>
    </row>
    <row r="76" spans="1:22" ht="24" customHeight="1" hidden="1">
      <c r="A76" s="42">
        <v>19316531000</v>
      </c>
      <c r="B76" s="43" t="s">
        <v>20</v>
      </c>
      <c r="C76" s="42"/>
      <c r="D76" s="4"/>
      <c r="E76" s="4"/>
      <c r="F76" s="4"/>
      <c r="G76" s="4"/>
      <c r="H76" s="4"/>
      <c r="I76" s="4"/>
      <c r="J76" s="4"/>
      <c r="K76" s="4"/>
      <c r="L76" s="4"/>
      <c r="M76" s="4"/>
      <c r="N76" s="83"/>
      <c r="O76" s="20"/>
      <c r="P76" s="4"/>
      <c r="Q76" s="28"/>
      <c r="R76" s="28"/>
      <c r="S76" s="28"/>
      <c r="T76" s="4"/>
      <c r="U76" s="4"/>
      <c r="V76" s="67">
        <f t="shared" si="2"/>
        <v>0</v>
      </c>
    </row>
    <row r="77" spans="1:22" ht="24.75" customHeight="1" hidden="1">
      <c r="A77" s="42">
        <v>19316532000</v>
      </c>
      <c r="B77" s="43" t="s">
        <v>47</v>
      </c>
      <c r="C77" s="42"/>
      <c r="D77" s="4"/>
      <c r="E77" s="4"/>
      <c r="F77" s="4"/>
      <c r="G77" s="4"/>
      <c r="H77" s="4"/>
      <c r="I77" s="4"/>
      <c r="J77" s="4"/>
      <c r="K77" s="4"/>
      <c r="L77" s="4"/>
      <c r="M77" s="4"/>
      <c r="N77" s="83"/>
      <c r="O77" s="20"/>
      <c r="P77" s="4"/>
      <c r="Q77" s="28"/>
      <c r="R77" s="28"/>
      <c r="S77" s="28"/>
      <c r="T77" s="4"/>
      <c r="U77" s="4"/>
      <c r="V77" s="67">
        <f t="shared" si="2"/>
        <v>0</v>
      </c>
    </row>
    <row r="78" spans="1:22" ht="25.5" customHeight="1" hidden="1">
      <c r="A78" s="42">
        <v>19316533000</v>
      </c>
      <c r="B78" s="43" t="s">
        <v>46</v>
      </c>
      <c r="C78" s="42"/>
      <c r="D78" s="4"/>
      <c r="E78" s="4"/>
      <c r="F78" s="4"/>
      <c r="G78" s="4"/>
      <c r="H78" s="4"/>
      <c r="I78" s="4"/>
      <c r="J78" s="4"/>
      <c r="K78" s="4"/>
      <c r="L78" s="4"/>
      <c r="M78" s="4"/>
      <c r="N78" s="83"/>
      <c r="O78" s="20"/>
      <c r="P78" s="4"/>
      <c r="Q78" s="28"/>
      <c r="R78" s="28"/>
      <c r="S78" s="28"/>
      <c r="T78" s="4"/>
      <c r="U78" s="4"/>
      <c r="V78" s="67">
        <f t="shared" si="2"/>
        <v>0</v>
      </c>
    </row>
    <row r="79" spans="1:22" ht="39.75" customHeight="1" hidden="1">
      <c r="A79" s="42">
        <v>19316535000</v>
      </c>
      <c r="B79" s="43" t="s">
        <v>41</v>
      </c>
      <c r="C79" s="42"/>
      <c r="D79" s="4"/>
      <c r="E79" s="4"/>
      <c r="F79" s="4"/>
      <c r="G79" s="4"/>
      <c r="H79" s="4"/>
      <c r="I79" s="4"/>
      <c r="J79" s="4"/>
      <c r="K79" s="4"/>
      <c r="L79" s="4"/>
      <c r="M79" s="4"/>
      <c r="N79" s="83"/>
      <c r="O79" s="20"/>
      <c r="P79" s="4"/>
      <c r="Q79" s="28"/>
      <c r="R79" s="28"/>
      <c r="S79" s="28"/>
      <c r="T79" s="4"/>
      <c r="U79" s="4"/>
      <c r="V79" s="67">
        <f t="shared" si="2"/>
        <v>0</v>
      </c>
    </row>
    <row r="80" spans="1:22" ht="26.25" customHeight="1" hidden="1">
      <c r="A80" s="42">
        <v>19316537000</v>
      </c>
      <c r="B80" s="43" t="s">
        <v>42</v>
      </c>
      <c r="C80" s="42"/>
      <c r="D80" s="4"/>
      <c r="E80" s="4"/>
      <c r="F80" s="4"/>
      <c r="G80" s="4"/>
      <c r="H80" s="4"/>
      <c r="I80" s="4"/>
      <c r="J80" s="4"/>
      <c r="K80" s="4"/>
      <c r="L80" s="4"/>
      <c r="M80" s="4"/>
      <c r="N80" s="83"/>
      <c r="O80" s="20"/>
      <c r="P80" s="4"/>
      <c r="Q80" s="28"/>
      <c r="R80" s="28"/>
      <c r="S80" s="28"/>
      <c r="T80" s="4"/>
      <c r="U80" s="4"/>
      <c r="V80" s="67">
        <f t="shared" si="2"/>
        <v>0</v>
      </c>
    </row>
    <row r="81" spans="1:22" ht="37.5" customHeight="1">
      <c r="A81" s="42">
        <v>19316539000</v>
      </c>
      <c r="B81" s="43" t="s">
        <v>21</v>
      </c>
      <c r="C81" s="42"/>
      <c r="D81" s="4"/>
      <c r="E81" s="4"/>
      <c r="F81" s="4"/>
      <c r="G81" s="4"/>
      <c r="H81" s="4"/>
      <c r="I81" s="4"/>
      <c r="J81" s="4"/>
      <c r="K81" s="4"/>
      <c r="L81" s="4"/>
      <c r="M81" s="4"/>
      <c r="N81" s="83"/>
      <c r="O81" s="20"/>
      <c r="P81" s="4"/>
      <c r="Q81" s="70">
        <v>95000</v>
      </c>
      <c r="R81" s="70"/>
      <c r="S81" s="30"/>
      <c r="T81" s="4"/>
      <c r="U81" s="4"/>
      <c r="V81" s="67">
        <f t="shared" si="2"/>
        <v>95000</v>
      </c>
    </row>
    <row r="82" spans="1:22" ht="30" customHeight="1" hidden="1">
      <c r="A82" s="42">
        <v>19316540000</v>
      </c>
      <c r="B82" s="43" t="s">
        <v>43</v>
      </c>
      <c r="C82" s="42"/>
      <c r="D82" s="4"/>
      <c r="E82" s="4"/>
      <c r="F82" s="4"/>
      <c r="G82" s="4"/>
      <c r="H82" s="4"/>
      <c r="I82" s="4"/>
      <c r="J82" s="4"/>
      <c r="K82" s="4"/>
      <c r="L82" s="4"/>
      <c r="M82" s="4"/>
      <c r="N82" s="83"/>
      <c r="O82" s="20"/>
      <c r="P82" s="4"/>
      <c r="Q82" s="70"/>
      <c r="R82" s="70"/>
      <c r="S82" s="30"/>
      <c r="T82" s="4"/>
      <c r="U82" s="4"/>
      <c r="V82" s="67">
        <f t="shared" si="2"/>
        <v>0</v>
      </c>
    </row>
    <row r="83" spans="1:22" ht="40.5" customHeight="1" hidden="1">
      <c r="A83" s="42">
        <v>19316541000</v>
      </c>
      <c r="B83" s="43" t="s">
        <v>44</v>
      </c>
      <c r="C83" s="42"/>
      <c r="D83" s="4"/>
      <c r="E83" s="4"/>
      <c r="F83" s="4"/>
      <c r="G83" s="4"/>
      <c r="H83" s="4"/>
      <c r="I83" s="4"/>
      <c r="J83" s="4"/>
      <c r="K83" s="4"/>
      <c r="L83" s="4"/>
      <c r="M83" s="4"/>
      <c r="N83" s="83"/>
      <c r="O83" s="20"/>
      <c r="P83" s="4"/>
      <c r="Q83" s="70"/>
      <c r="R83" s="70"/>
      <c r="S83" s="30"/>
      <c r="T83" s="4"/>
      <c r="U83" s="4"/>
      <c r="V83" s="67">
        <f t="shared" si="2"/>
        <v>0</v>
      </c>
    </row>
    <row r="84" spans="1:22" ht="25.5" customHeight="1" hidden="1">
      <c r="A84" s="42">
        <v>19316542000</v>
      </c>
      <c r="B84" s="43" t="s">
        <v>45</v>
      </c>
      <c r="C84" s="42"/>
      <c r="D84" s="4"/>
      <c r="E84" s="4"/>
      <c r="F84" s="4"/>
      <c r="G84" s="4"/>
      <c r="H84" s="4"/>
      <c r="I84" s="4"/>
      <c r="J84" s="4"/>
      <c r="K84" s="4"/>
      <c r="L84" s="4"/>
      <c r="M84" s="4"/>
      <c r="N84" s="83"/>
      <c r="O84" s="20"/>
      <c r="P84" s="4"/>
      <c r="Q84" s="70"/>
      <c r="R84" s="70"/>
      <c r="S84" s="30"/>
      <c r="T84" s="4"/>
      <c r="U84" s="4"/>
      <c r="V84" s="67">
        <f t="shared" si="2"/>
        <v>0</v>
      </c>
    </row>
    <row r="85" spans="1:22" ht="31.5" customHeight="1" hidden="1">
      <c r="A85" s="42">
        <v>19316543000</v>
      </c>
      <c r="B85" s="43" t="s">
        <v>38</v>
      </c>
      <c r="C85" s="42"/>
      <c r="D85" s="4"/>
      <c r="E85" s="4"/>
      <c r="F85" s="4"/>
      <c r="G85" s="4"/>
      <c r="H85" s="4"/>
      <c r="I85" s="4"/>
      <c r="J85" s="4"/>
      <c r="K85" s="4"/>
      <c r="L85" s="4"/>
      <c r="M85" s="4"/>
      <c r="N85" s="83"/>
      <c r="O85" s="20"/>
      <c r="P85" s="4"/>
      <c r="Q85" s="70"/>
      <c r="R85" s="70"/>
      <c r="S85" s="30"/>
      <c r="T85" s="4"/>
      <c r="U85" s="4"/>
      <c r="V85" s="67">
        <f t="shared" si="2"/>
        <v>0</v>
      </c>
    </row>
    <row r="86" spans="1:22" ht="30.75" customHeight="1">
      <c r="A86" s="42">
        <v>19316521000</v>
      </c>
      <c r="B86" s="43" t="s">
        <v>72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83"/>
      <c r="O86" s="20"/>
      <c r="P86" s="4"/>
      <c r="Q86" s="70"/>
      <c r="R86" s="70">
        <v>648033</v>
      </c>
      <c r="S86" s="4"/>
      <c r="T86" s="4"/>
      <c r="U86" s="4"/>
      <c r="V86" s="67">
        <f t="shared" si="2"/>
        <v>648033</v>
      </c>
    </row>
    <row r="87" spans="1:22" ht="0.75" customHeight="1">
      <c r="A87" s="4"/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83"/>
      <c r="O87" s="20"/>
      <c r="P87" s="4"/>
      <c r="Q87" s="4"/>
      <c r="R87" s="4"/>
      <c r="S87" s="4"/>
      <c r="T87" s="4"/>
      <c r="U87" s="4"/>
      <c r="V87" s="67">
        <f t="shared" si="2"/>
        <v>0</v>
      </c>
    </row>
    <row r="88" spans="1:22" ht="18.75">
      <c r="A88" s="8"/>
      <c r="B88" s="8" t="s">
        <v>10</v>
      </c>
      <c r="C88" s="3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84"/>
      <c r="O88" s="33"/>
      <c r="P88" s="33"/>
      <c r="Q88" s="66">
        <f>Q55+Q56+Q59+Q61+Q81+Q86</f>
        <v>190000</v>
      </c>
      <c r="R88" s="66">
        <f>R55+R56+R59+R61+R81+R86</f>
        <v>648033</v>
      </c>
      <c r="S88" s="66">
        <f>S55+S56+S59+S61+S81+S86</f>
        <v>-137587</v>
      </c>
      <c r="T88" s="66">
        <f>T55+T56+T59+T61+T81+T86</f>
        <v>0</v>
      </c>
      <c r="U88" s="66">
        <f>U55+U56+U59+U61+U81+U86</f>
        <v>0</v>
      </c>
      <c r="V88" s="85">
        <f t="shared" si="2"/>
        <v>700446</v>
      </c>
    </row>
    <row r="89" spans="1:22" ht="23.25" customHeight="1">
      <c r="A89" s="20"/>
      <c r="B89" s="26" t="s">
        <v>50</v>
      </c>
      <c r="C89" s="27">
        <f>C49+C88</f>
        <v>0</v>
      </c>
      <c r="D89" s="78">
        <f>D49+D88</f>
        <v>124020</v>
      </c>
      <c r="E89" s="64">
        <f aca="true" t="shared" si="3" ref="E89:N89">E49+E88</f>
        <v>0</v>
      </c>
      <c r="F89" s="64">
        <f t="shared" si="3"/>
        <v>0</v>
      </c>
      <c r="G89" s="64">
        <f t="shared" si="3"/>
        <v>0</v>
      </c>
      <c r="H89" s="78">
        <f t="shared" si="3"/>
        <v>896044</v>
      </c>
      <c r="I89" s="78">
        <f t="shared" si="3"/>
        <v>2638903</v>
      </c>
      <c r="J89" s="78">
        <f t="shared" si="3"/>
        <v>376557</v>
      </c>
      <c r="K89" s="78">
        <f t="shared" si="3"/>
        <v>474120</v>
      </c>
      <c r="L89" s="78">
        <f t="shared" si="3"/>
        <v>0</v>
      </c>
      <c r="M89" s="78">
        <f t="shared" si="3"/>
        <v>0</v>
      </c>
      <c r="N89" s="78">
        <f t="shared" si="3"/>
        <v>4509644</v>
      </c>
      <c r="O89" s="78">
        <f aca="true" t="shared" si="4" ref="O89:V89">O49+O88</f>
        <v>0</v>
      </c>
      <c r="P89" s="78">
        <f t="shared" si="4"/>
        <v>0</v>
      </c>
      <c r="Q89" s="78">
        <f t="shared" si="4"/>
        <v>190000</v>
      </c>
      <c r="R89" s="78">
        <f t="shared" si="4"/>
        <v>648033</v>
      </c>
      <c r="S89" s="78">
        <f t="shared" si="4"/>
        <v>-137587</v>
      </c>
      <c r="T89" s="78">
        <f t="shared" si="4"/>
        <v>0</v>
      </c>
      <c r="U89" s="78">
        <f t="shared" si="4"/>
        <v>0</v>
      </c>
      <c r="V89" s="86">
        <f t="shared" si="4"/>
        <v>700446</v>
      </c>
    </row>
    <row r="90" spans="1:22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1:22" ht="15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25"/>
    </row>
    <row r="92" spans="1:24" ht="31.5" customHeight="1">
      <c r="A92" s="69"/>
      <c r="B92" s="104" t="s">
        <v>69</v>
      </c>
      <c r="C92" s="104"/>
      <c r="D92" s="104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104"/>
      <c r="Q92" s="104"/>
      <c r="R92" s="104"/>
      <c r="S92" s="104"/>
      <c r="T92" s="104"/>
      <c r="U92" s="79"/>
      <c r="V92" s="23"/>
      <c r="W92" s="23"/>
      <c r="X92" s="23"/>
    </row>
    <row r="93" spans="1:24" ht="15" customHeight="1">
      <c r="A93" s="69"/>
      <c r="B93" s="104" t="s">
        <v>73</v>
      </c>
      <c r="C93" s="104"/>
      <c r="D93" s="104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104" t="s">
        <v>70</v>
      </c>
      <c r="R93" s="104"/>
      <c r="S93" s="104"/>
      <c r="T93" s="104"/>
      <c r="U93" s="104"/>
      <c r="V93" s="23"/>
      <c r="W93" s="23"/>
      <c r="X93" s="23"/>
    </row>
    <row r="94" ht="22.5" customHeight="1"/>
    <row r="95" spans="1:3" ht="18" customHeight="1">
      <c r="A95" s="3"/>
      <c r="B95" s="105"/>
      <c r="C95" s="105"/>
    </row>
    <row r="96" ht="12.75">
      <c r="A96" s="3"/>
    </row>
  </sheetData>
  <sheetProtection/>
  <mergeCells count="25">
    <mergeCell ref="P92:T92"/>
    <mergeCell ref="B95:C95"/>
    <mergeCell ref="B12:B18"/>
    <mergeCell ref="L14:M14"/>
    <mergeCell ref="D14:K14"/>
    <mergeCell ref="C15:M15"/>
    <mergeCell ref="B92:D92"/>
    <mergeCell ref="B93:D93"/>
    <mergeCell ref="Q93:U93"/>
    <mergeCell ref="A7:V7"/>
    <mergeCell ref="Q13:U13"/>
    <mergeCell ref="C12:N12"/>
    <mergeCell ref="O12:V12"/>
    <mergeCell ref="A8:V8"/>
    <mergeCell ref="C13:C14"/>
    <mergeCell ref="D13:M13"/>
    <mergeCell ref="N13:N15"/>
    <mergeCell ref="Q14:S14"/>
    <mergeCell ref="V13:V15"/>
    <mergeCell ref="A12:A18"/>
    <mergeCell ref="T14:U14"/>
    <mergeCell ref="O13:P14"/>
    <mergeCell ref="O15:U15"/>
    <mergeCell ref="F16:G16"/>
    <mergeCell ref="F18:G18"/>
  </mergeCells>
  <printOptions horizontalCentered="1" verticalCentered="1"/>
  <pageMargins left="0.2" right="0.2" top="0.27" bottom="0.21" header="0.29" footer="0.31496062992125984"/>
  <pageSetup horizontalDpi="600" verticalDpi="600" orientation="landscape" paperSize="9" scale="50" r:id="rId1"/>
  <headerFooter alignWithMargins="0">
    <oddFooter>&amp;R&amp;P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Customer</cp:lastModifiedBy>
  <cp:lastPrinted>2020-10-08T15:23:06Z</cp:lastPrinted>
  <dcterms:created xsi:type="dcterms:W3CDTF">2018-11-19T09:09:39Z</dcterms:created>
  <dcterms:modified xsi:type="dcterms:W3CDTF">2020-10-12T09:21:17Z</dcterms:modified>
  <cp:category/>
  <cp:version/>
  <cp:contentType/>
  <cp:contentStatus/>
</cp:coreProperties>
</file>