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7" sheetId="1" r:id="rId1"/>
  </sheets>
  <definedNames>
    <definedName name="_xlfn.AGGREGATE" hidden="1">#NAME?</definedName>
    <definedName name="_xlnm.Print_Titles" localSheetId="0">'дод.7'!$9:$10</definedName>
    <definedName name="_xlnm.Print_Area" localSheetId="0">'дод.7'!$B$1:$K$78</definedName>
  </definedNames>
  <calcPr fullCalcOnLoad="1"/>
</workbook>
</file>

<file path=xl/sharedStrings.xml><?xml version="1.0" encoding="utf-8"?>
<sst xmlns="http://schemas.openxmlformats.org/spreadsheetml/2006/main" count="177" uniqueCount="148">
  <si>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</si>
  <si>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</si>
  <si>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</si>
  <si>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</si>
  <si>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</si>
  <si>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</si>
  <si>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</si>
  <si>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</si>
  <si>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</si>
  <si>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</si>
  <si>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</si>
  <si>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</si>
  <si>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</si>
  <si>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0900000</t>
  </si>
  <si>
    <t>0910000</t>
  </si>
  <si>
    <t>3131</t>
  </si>
  <si>
    <t>Здійснення заходів та реалізації проектів на виконання державної цільової соціальної програми " Молодь України"</t>
  </si>
  <si>
    <t>Програма " Молодь Чортківщини" на 2016-2020 роки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</si>
  <si>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</si>
  <si>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</si>
  <si>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0411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</si>
  <si>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</si>
  <si>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1030</t>
  </si>
  <si>
    <t>0810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</si>
  <si>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</si>
  <si>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</si>
  <si>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</si>
  <si>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</si>
  <si>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</si>
  <si>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</si>
  <si>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</si>
  <si>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</si>
  <si>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</si>
  <si>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</si>
  <si>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</si>
  <si>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</si>
  <si>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913112</t>
  </si>
  <si>
    <t>0712145</t>
  </si>
  <si>
    <t>Централізовані заходи з ліквання онкологічних хворих</t>
  </si>
  <si>
    <t>7610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</si>
  <si>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</si>
  <si>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</si>
  <si>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</si>
  <si>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</si>
  <si>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0712152</t>
  </si>
  <si>
    <t>2145</t>
  </si>
  <si>
    <t>2152</t>
  </si>
  <si>
    <t>Інші програми та заходи у сфері охорони здоров"я</t>
  </si>
  <si>
    <t>Субвенція з місцевого бюджету державному бюджету на виконання програм соціально-економічного розвитку регіонів</t>
  </si>
  <si>
    <t>0700000</t>
  </si>
  <si>
    <t>0710000</t>
  </si>
  <si>
    <t>0800000</t>
  </si>
  <si>
    <t>0810000</t>
  </si>
  <si>
    <t>0813032</t>
  </si>
  <si>
    <t>0813242</t>
  </si>
  <si>
    <t>0813180</t>
  </si>
  <si>
    <t>0813191</t>
  </si>
  <si>
    <t>Інші заходиу сфері соціальногозахисту і соціального забезпечення</t>
  </si>
  <si>
    <t>Програма висвітлення діяльності Чортківської районної державної адміністрації у засобах масової інформації на 2017-2020 роки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</si>
  <si>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</si>
  <si>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</si>
  <si>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</si>
  <si>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</si>
  <si>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</si>
  <si>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</si>
  <si>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</si>
  <si>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</si>
  <si>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</si>
  <si>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</si>
  <si>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</si>
  <si>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Рішення сесії     № 452 від 22.11.2018</t>
  </si>
  <si>
    <t>Рішення сесії     № 123 від 1.04.2016</t>
  </si>
  <si>
    <t>Рішення сесії № 530 від 23.03.2015</t>
  </si>
  <si>
    <t>Рішення сесії № 329 від 21.12.2017</t>
  </si>
  <si>
    <t>грн.</t>
  </si>
  <si>
    <t xml:space="preserve">Рішення сесії  № 454 від 22.11.2018 </t>
  </si>
  <si>
    <t xml:space="preserve">Програма захисту населення і територій Чортківського району від надзвичайних ситуацій техногенного та природного характеру на 2018-2022 роки </t>
  </si>
  <si>
    <t>0113242</t>
  </si>
  <si>
    <t>3242</t>
  </si>
  <si>
    <t>Інші заходи у  сфері соціального захисту і соціального забезпечення</t>
  </si>
  <si>
    <t>Рішення сесії  № 117 від 1.04.2016 (зі змінами № 244 від 27.04.2017)</t>
  </si>
  <si>
    <t xml:space="preserve">Районна комплексна програма соціальної підтримки малозахищених верств населення "Турбота"на 2016-2020 роки </t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</si>
  <si>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</si>
  <si>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</si>
  <si>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t xml:space="preserve"> Сприяння розвитку малого та середнього підприємства </t>
  </si>
  <si>
    <t>Рішення сесії  № 66 від 05.01.2016 (зі змінами № 477 від 20.12.2018)</t>
  </si>
  <si>
    <t>Рішення сесії № 275 від 20.09.2019р</t>
  </si>
  <si>
    <t>Програма інформатизації Чортківської районної державної адміністрації на 2018-2020 роки</t>
  </si>
  <si>
    <t>Рішення сесії      №586 від 20.11.2019</t>
  </si>
  <si>
    <t>0712111</t>
  </si>
  <si>
    <t>2282</t>
  </si>
  <si>
    <t>Районна програма " Ветеран" на 2020-2024 роки</t>
  </si>
  <si>
    <t>Рішення сесії 597 від 20.11.2019р.</t>
  </si>
  <si>
    <t>Первинна медична допомога населенню,що надається ценрами первинної медичної( медико- санітарної) допомоги</t>
  </si>
  <si>
    <t>Районна програма фінансової підтримки комунального некомерційного підприємсва "Центр перинної медико-санітарної допомоги"Чортківської районної ради на 2020-2022 роки</t>
  </si>
  <si>
    <t>Заходи із запобігання та ліквідації надзвичайних ситуацій та наслідків стихійного лиха</t>
  </si>
  <si>
    <t>0763</t>
  </si>
  <si>
    <t>0725</t>
  </si>
  <si>
    <t>0180</t>
  </si>
  <si>
    <t xml:space="preserve">Програма фінансування фонду Чортківської районної ради на 2016 - 2020 роки для надання разової грошової допомоги </t>
  </si>
  <si>
    <t>Районна комплексна програма                                      " Здоров"я населення Чортківського району на 2017-2020 роки"</t>
  </si>
  <si>
    <t>0200000</t>
  </si>
  <si>
    <t>0210000</t>
  </si>
  <si>
    <t>0213131</t>
  </si>
  <si>
    <t>0215011</t>
  </si>
  <si>
    <t>0218110</t>
  </si>
  <si>
    <t>0217610</t>
  </si>
  <si>
    <t>Програма розвитку малого і середнього підприємництва в Чортківському районі на 2019-2020 роки</t>
  </si>
  <si>
    <t>Рішення сесії      № 441 від 06.09.2018</t>
  </si>
  <si>
    <t>Централізовані заходи з лікування онкологічних хворих</t>
  </si>
  <si>
    <t>0712010</t>
  </si>
  <si>
    <t>2010</t>
  </si>
  <si>
    <t>0731</t>
  </si>
  <si>
    <t>Багатопрофільна стаціонарна медична допомога населенню</t>
  </si>
  <si>
    <t>Районна програма"Здоров"я населення Чортківського району на 2019 -2021 роки"</t>
  </si>
  <si>
    <t>0712144</t>
  </si>
  <si>
    <t>2144</t>
  </si>
  <si>
    <t>Централізовані заходи з лікування хворих на цукровий та нецукровий діабет</t>
  </si>
  <si>
    <t>Рішення сесії  № 605 від 20.12.2019</t>
  </si>
  <si>
    <t>Рішення сесії № 603 від 20.12.2019</t>
  </si>
  <si>
    <t>Рішення №592 від 20.11.2019р.</t>
  </si>
  <si>
    <r>
      <t xml:space="preserve">Чортківська  районна  державна  адміністрація          </t>
    </r>
    <r>
      <rPr>
        <i/>
        <sz val="12"/>
        <rFont val="Times New Roman"/>
        <family val="1"/>
      </rPr>
      <t>( головний розпорядник)</t>
    </r>
  </si>
  <si>
    <r>
      <t xml:space="preserve">Чортківська  районна  державна  адміністрація              </t>
    </r>
    <r>
      <rPr>
        <i/>
        <sz val="12"/>
        <rFont val="Times New Roman"/>
        <family val="1"/>
      </rPr>
      <t>( відповідальний виконавець)</t>
    </r>
  </si>
  <si>
    <t>Керуючий справами виконавчого апарату районної ради</t>
  </si>
  <si>
    <t>Зміни до розподілу  витрат Чортківського районного бюджету на реалізацію місцевих/регіональних програм у 2020 році</t>
  </si>
  <si>
    <t>Додаток 5</t>
  </si>
  <si>
    <t>Тетяна ЯБЛОНЬ</t>
  </si>
  <si>
    <t>0712100</t>
  </si>
  <si>
    <t>0722</t>
  </si>
  <si>
    <t>Стоматологічна допомога населенню</t>
  </si>
  <si>
    <t>Інші заходи у сфері соціального захисту і соціального забезпечення</t>
  </si>
  <si>
    <t>(код бюджету)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</si>
  <si>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</si>
  <si>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Чортківська  районна  державна  адміністрація                       </t>
    </r>
    <r>
      <rPr>
        <i/>
        <sz val="12"/>
        <rFont val="Times New Roman"/>
        <family val="1"/>
      </rPr>
      <t>( головний розпорядник)</t>
    </r>
  </si>
  <si>
    <r>
      <t xml:space="preserve">Чортківська  районна  державна  адміністрація                          </t>
    </r>
    <r>
      <rPr>
        <i/>
        <sz val="12"/>
        <rFont val="Times New Roman"/>
        <family val="1"/>
      </rPr>
      <t>( відповідальний виконавець)</t>
    </r>
  </si>
  <si>
    <t>"Програма " Молодь Чортківщини" на 2016-2020 роки"</t>
  </si>
  <si>
    <t>Рішення сесії     № 123 від 01.04.2016 р.</t>
  </si>
  <si>
    <t>"Комплексна програма розвитку футболу в Чортківському районі на 2015-2020 роки"</t>
  </si>
  <si>
    <t>Рішення сесії       № 530 від 23.03.2015 р.</t>
  </si>
  <si>
    <t>"Районна програма розвитку та фінансової підтримки комунального некомерційного підприємства "Чортківська центральна комунальна районна лікарня" Чортківської районної ради  на 2020-2022 роки"</t>
  </si>
  <si>
    <t>Рішення сесії № 634 від 12.03.2020р.</t>
  </si>
  <si>
    <t>Рішення сесії      № 612 від 24.12.2019 р.</t>
  </si>
  <si>
    <t>"Районна програма  пільгового медикаментозного забезпечення окремих груп населення жителів Чортківського району на 2020 рік"</t>
  </si>
  <si>
    <t>"Програма розвитку та фінансової підтримки комунального некомерційного підприємства "Чортківська комунальна районна стоматологічна поліклініка "Чортківської районної ради на 2020-2022 роки"</t>
  </si>
  <si>
    <t>Рішення сесії      № 635 від 12.03.2020р.</t>
  </si>
  <si>
    <t xml:space="preserve">"Районна програма підтримки осіб, які брали участь в антитерористичній операції , операції Об"єднаних сил , членів сімей осіб, загиблих під час проведення антитерористичної операції та операції Об"єднаних сил, постраждалих учасників Революції Гідності на 2020-2024 роки " </t>
  </si>
  <si>
    <t>Рішення сесії     № 630 від 12.03.2020р.</t>
  </si>
  <si>
    <t>23 червня 2020 р. № 647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</si>
</sst>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0"/>
      <color indexed="8"/>
      <name val="Times New Roman"/>
      <family val="1"/>
    </font>
    <font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184" fontId="27" fillId="0" borderId="13" xfId="93" applyNumberFormat="1" applyFont="1" applyBorder="1" applyAlignment="1">
      <alignment vertical="center"/>
      <protection/>
    </xf>
    <xf numFmtId="184" fontId="27" fillId="0" borderId="13" xfId="93" applyNumberFormat="1" applyFont="1" applyBorder="1">
      <alignment vertical="top"/>
      <protection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184" fontId="28" fillId="0" borderId="13" xfId="93" applyNumberFormat="1" applyFont="1" applyBorder="1" applyAlignment="1">
      <alignment vertical="top" wrapText="1"/>
      <protection/>
    </xf>
    <xf numFmtId="184" fontId="28" fillId="0" borderId="13" xfId="93" applyNumberFormat="1" applyFont="1" applyBorder="1">
      <alignment vertical="top"/>
      <protection/>
    </xf>
    <xf numFmtId="0" fontId="18" fillId="0" borderId="13" xfId="0" applyFont="1" applyBorder="1" applyAlignment="1">
      <alignment vertical="center" wrapText="1"/>
    </xf>
    <xf numFmtId="0" fontId="24" fillId="0" borderId="13" xfId="0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wrapText="1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wrapText="1"/>
      <protection/>
    </xf>
    <xf numFmtId="49" fontId="18" fillId="27" borderId="13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vertical="center" wrapText="1"/>
    </xf>
    <xf numFmtId="0" fontId="24" fillId="27" borderId="0" xfId="0" applyNumberFormat="1" applyFont="1" applyFill="1" applyAlignment="1" applyProtection="1">
      <alignment/>
      <protection/>
    </xf>
    <xf numFmtId="0" fontId="24" fillId="27" borderId="13" xfId="0" applyFont="1" applyFill="1" applyBorder="1" applyAlignment="1">
      <alignment vertical="center" wrapText="1"/>
    </xf>
    <xf numFmtId="0" fontId="24" fillId="27" borderId="0" xfId="0" applyNumberFormat="1" applyFont="1" applyFill="1" applyAlignment="1" applyProtection="1">
      <alignment wrapText="1"/>
      <protection/>
    </xf>
    <xf numFmtId="0" fontId="24" fillId="0" borderId="13" xfId="0" applyNumberFormat="1" applyFont="1" applyFill="1" applyBorder="1" applyAlignment="1" applyProtection="1">
      <alignment wrapText="1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24" fillId="0" borderId="12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27" fillId="0" borderId="13" xfId="93" applyNumberFormat="1" applyFont="1" applyBorder="1" applyAlignment="1">
      <alignment vertical="center"/>
      <protection/>
    </xf>
    <xf numFmtId="3" fontId="27" fillId="0" borderId="13" xfId="93" applyNumberFormat="1" applyFont="1" applyBorder="1">
      <alignment vertical="top"/>
      <protection/>
    </xf>
    <xf numFmtId="3" fontId="28" fillId="0" borderId="13" xfId="93" applyNumberFormat="1" applyFont="1" applyBorder="1">
      <alignment vertical="top"/>
      <protection/>
    </xf>
    <xf numFmtId="3" fontId="24" fillId="0" borderId="13" xfId="0" applyNumberFormat="1" applyFont="1" applyFill="1" applyBorder="1" applyAlignment="1">
      <alignment horizontal="right"/>
    </xf>
    <xf numFmtId="3" fontId="28" fillId="0" borderId="13" xfId="93" applyNumberFormat="1" applyFont="1" applyBorder="1" applyAlignment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horizontal="right" vertical="top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29" fillId="0" borderId="0" xfId="0" applyFont="1" applyAlignment="1">
      <alignment/>
    </xf>
    <xf numFmtId="0" fontId="24" fillId="0" borderId="0" xfId="0" applyFont="1" applyAlignment="1">
      <alignment horizontal="right"/>
    </xf>
    <xf numFmtId="0" fontId="29" fillId="0" borderId="0" xfId="0" applyFont="1" applyAlignment="1">
      <alignment wrapText="1"/>
    </xf>
    <xf numFmtId="184" fontId="28" fillId="0" borderId="13" xfId="93" applyNumberFormat="1" applyFont="1" applyFill="1" applyBorder="1" applyAlignment="1">
      <alignment vertical="top" wrapText="1"/>
      <protection/>
    </xf>
    <xf numFmtId="0" fontId="24" fillId="0" borderId="12" xfId="0" applyNumberFormat="1" applyFont="1" applyFill="1" applyBorder="1" applyAlignment="1" applyProtection="1">
      <alignment horizontal="center" wrapText="1"/>
      <protection/>
    </xf>
    <xf numFmtId="184" fontId="24" fillId="0" borderId="13" xfId="93" applyNumberFormat="1" applyFont="1" applyFill="1" applyBorder="1" applyAlignment="1">
      <alignment vertical="top" wrapText="1"/>
      <protection/>
    </xf>
    <xf numFmtId="49" fontId="18" fillId="0" borderId="13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184" fontId="27" fillId="0" borderId="13" xfId="93" applyNumberFormat="1" applyFont="1" applyFill="1" applyBorder="1" applyAlignment="1">
      <alignment vertical="top" wrapText="1"/>
      <protection/>
    </xf>
    <xf numFmtId="3" fontId="27" fillId="0" borderId="13" xfId="93" applyNumberFormat="1" applyFont="1" applyFill="1" applyBorder="1" applyAlignment="1">
      <alignment vertical="center"/>
      <protection/>
    </xf>
    <xf numFmtId="184" fontId="27" fillId="0" borderId="13" xfId="93" applyNumberFormat="1" applyFont="1" applyFill="1" applyBorder="1">
      <alignment vertical="top"/>
      <protection/>
    </xf>
    <xf numFmtId="3" fontId="27" fillId="0" borderId="13" xfId="93" applyNumberFormat="1" applyFont="1" applyFill="1" applyBorder="1">
      <alignment vertical="top"/>
      <protection/>
    </xf>
    <xf numFmtId="184" fontId="28" fillId="0" borderId="13" xfId="93" applyNumberFormat="1" applyFont="1" applyFill="1" applyBorder="1">
      <alignment vertical="top"/>
      <protection/>
    </xf>
    <xf numFmtId="0" fontId="24" fillId="0" borderId="13" xfId="0" applyFont="1" applyFill="1" applyBorder="1" applyAlignment="1">
      <alignment vertical="center" wrapText="1"/>
    </xf>
    <xf numFmtId="3" fontId="24" fillId="0" borderId="13" xfId="93" applyNumberFormat="1" applyFont="1" applyFill="1" applyBorder="1" applyAlignment="1">
      <alignment vertical="center"/>
      <protection/>
    </xf>
    <xf numFmtId="3" fontId="28" fillId="0" borderId="13" xfId="93" applyNumberFormat="1" applyFont="1" applyFill="1" applyBorder="1" applyAlignment="1">
      <alignment vertical="center"/>
      <protection/>
    </xf>
    <xf numFmtId="3" fontId="28" fillId="0" borderId="13" xfId="93" applyNumberFormat="1" applyFont="1" applyFill="1" applyBorder="1">
      <alignment vertical="top"/>
      <protection/>
    </xf>
    <xf numFmtId="184" fontId="28" fillId="0" borderId="16" xfId="93" applyNumberFormat="1" applyFont="1" applyFill="1" applyBorder="1">
      <alignment vertical="top"/>
      <protection/>
    </xf>
    <xf numFmtId="3" fontId="28" fillId="0" borderId="16" xfId="93" applyNumberFormat="1" applyFont="1" applyFill="1" applyBorder="1">
      <alignment vertical="top"/>
      <protection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wrapText="1"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justify" vertical="center" wrapText="1"/>
    </xf>
    <xf numFmtId="184" fontId="28" fillId="0" borderId="13" xfId="0" applyNumberFormat="1" applyFont="1" applyFill="1" applyBorder="1" applyAlignment="1">
      <alignment horizontal="left" vertical="justify"/>
    </xf>
    <xf numFmtId="0" fontId="31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 quotePrefix="1">
      <alignment horizontal="center" vertical="center" wrapText="1"/>
    </xf>
    <xf numFmtId="4" fontId="24" fillId="0" borderId="13" xfId="0" applyNumberFormat="1" applyFont="1" applyBorder="1" applyAlignment="1" quotePrefix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wrapText="1"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38" fillId="0" borderId="0" xfId="0" applyFont="1" applyAlignment="1">
      <alignment horizontal="center" wrapText="1"/>
    </xf>
    <xf numFmtId="0" fontId="0" fillId="0" borderId="0" xfId="0" applyFont="1" applyAlignment="1">
      <alignment/>
    </xf>
    <xf numFmtId="184" fontId="28" fillId="0" borderId="13" xfId="93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184" fontId="28" fillId="0" borderId="16" xfId="93" applyNumberFormat="1" applyFont="1" applyFill="1" applyBorder="1" applyAlignment="1">
      <alignment horizontal="center" vertical="top" wrapText="1"/>
      <protection/>
    </xf>
    <xf numFmtId="184" fontId="28" fillId="0" borderId="12" xfId="93" applyNumberFormat="1" applyFont="1" applyFill="1" applyBorder="1" applyAlignment="1">
      <alignment horizontal="center" vertical="top" wrapText="1"/>
      <protection/>
    </xf>
    <xf numFmtId="0" fontId="39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84" fontId="24" fillId="0" borderId="16" xfId="93" applyNumberFormat="1" applyFont="1" applyFill="1" applyBorder="1" applyAlignment="1">
      <alignment horizontal="center" vertical="top" wrapText="1"/>
      <protection/>
    </xf>
    <xf numFmtId="184" fontId="24" fillId="0" borderId="12" xfId="93" applyNumberFormat="1" applyFont="1" applyFill="1" applyBorder="1" applyAlignment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 horizont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tabSelected="1" view="pageBreakPreview" zoomScale="75" zoomScaleSheetLayoutView="75" zoomScalePageLayoutView="0" workbookViewId="0" topLeftCell="B73">
      <selection activeCell="C78" sqref="C78:D78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8" style="8" customWidth="1"/>
    <col min="5" max="5" width="62.83203125" style="3" customWidth="1"/>
    <col min="6" max="6" width="45.5" style="3" customWidth="1"/>
    <col min="7" max="7" width="19.5" style="3" customWidth="1"/>
    <col min="8" max="8" width="16.33203125" style="3" customWidth="1"/>
    <col min="9" max="9" width="16.16015625" style="3" customWidth="1"/>
    <col min="10" max="10" width="15.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2" spans="1:12" s="7" customFormat="1" ht="21" customHeight="1">
      <c r="A2" s="6"/>
      <c r="B2" s="52"/>
      <c r="C2" s="52"/>
      <c r="D2" s="52"/>
      <c r="E2" s="52"/>
      <c r="F2" s="52"/>
      <c r="G2" s="52"/>
      <c r="H2" s="52"/>
      <c r="I2" s="55" t="s">
        <v>125</v>
      </c>
      <c r="J2" s="60"/>
      <c r="K2" s="64"/>
      <c r="L2" s="54"/>
    </row>
    <row r="3" spans="1:12" s="7" customFormat="1" ht="15" customHeight="1">
      <c r="A3" s="6"/>
      <c r="B3" s="51"/>
      <c r="C3" s="51"/>
      <c r="D3" s="51"/>
      <c r="E3" s="51"/>
      <c r="F3" s="51"/>
      <c r="G3" s="51"/>
      <c r="H3" s="51"/>
      <c r="I3" s="53" t="s">
        <v>132</v>
      </c>
      <c r="J3" s="60"/>
      <c r="K3" s="60"/>
      <c r="L3" s="61"/>
    </row>
    <row r="4" spans="1:12" s="7" customFormat="1" ht="19.5" customHeight="1">
      <c r="A4" s="6"/>
      <c r="B4" s="51"/>
      <c r="C4" s="51"/>
      <c r="D4" s="51"/>
      <c r="E4" s="51"/>
      <c r="F4" s="51"/>
      <c r="G4" s="51"/>
      <c r="H4" s="51"/>
      <c r="I4" s="53" t="s">
        <v>147</v>
      </c>
      <c r="J4" s="65"/>
      <c r="K4" s="60"/>
      <c r="L4" s="61"/>
    </row>
    <row r="5" spans="1:12" s="7" customFormat="1" ht="13.5" customHeight="1">
      <c r="A5" s="6"/>
      <c r="B5" s="51"/>
      <c r="C5" s="51"/>
      <c r="D5" s="51"/>
      <c r="E5" s="51"/>
      <c r="F5" s="51"/>
      <c r="G5" s="51"/>
      <c r="H5" s="51"/>
      <c r="I5" s="53"/>
      <c r="J5" s="60"/>
      <c r="K5" s="61"/>
      <c r="L5" s="61"/>
    </row>
    <row r="6" spans="2:14" ht="21.75" customHeight="1">
      <c r="B6" s="109" t="s">
        <v>124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1" ht="34.5" customHeight="1">
      <c r="A7" s="1"/>
      <c r="B7" s="104">
        <v>19316200000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2:11" ht="15.75">
      <c r="B8" s="105" t="s">
        <v>131</v>
      </c>
      <c r="C8" s="14"/>
      <c r="D8" s="14"/>
      <c r="E8" s="14"/>
      <c r="F8" s="15"/>
      <c r="G8" s="15"/>
      <c r="H8" s="15"/>
      <c r="I8" s="15"/>
      <c r="J8" s="16"/>
      <c r="K8" s="17" t="s">
        <v>74</v>
      </c>
    </row>
    <row r="9" spans="1:11" ht="82.5" customHeight="1">
      <c r="A9" s="9"/>
      <c r="B9" s="110" t="s">
        <v>59</v>
      </c>
      <c r="C9" s="110" t="s">
        <v>60</v>
      </c>
      <c r="D9" s="110" t="s">
        <v>61</v>
      </c>
      <c r="E9" s="110" t="s">
        <v>62</v>
      </c>
      <c r="F9" s="112" t="s">
        <v>63</v>
      </c>
      <c r="G9" s="112" t="s">
        <v>64</v>
      </c>
      <c r="H9" s="112" t="s">
        <v>65</v>
      </c>
      <c r="I9" s="110" t="s">
        <v>0</v>
      </c>
      <c r="J9" s="124" t="s">
        <v>1</v>
      </c>
      <c r="K9" s="125"/>
    </row>
    <row r="10" spans="1:11" ht="47.25" customHeight="1">
      <c r="A10" s="9"/>
      <c r="B10" s="111"/>
      <c r="C10" s="111"/>
      <c r="D10" s="111"/>
      <c r="E10" s="111"/>
      <c r="F10" s="113"/>
      <c r="G10" s="113"/>
      <c r="H10" s="113"/>
      <c r="I10" s="111"/>
      <c r="J10" s="107" t="s">
        <v>66</v>
      </c>
      <c r="K10" s="107" t="s">
        <v>67</v>
      </c>
    </row>
    <row r="11" spans="1:11" s="5" customFormat="1" ht="32.25" customHeight="1" hidden="1">
      <c r="A11" s="4"/>
      <c r="B11" s="18" t="s">
        <v>3</v>
      </c>
      <c r="C11" s="18"/>
      <c r="D11" s="18"/>
      <c r="E11" s="21" t="s">
        <v>68</v>
      </c>
      <c r="F11" s="22"/>
      <c r="G11" s="22"/>
      <c r="H11" s="45">
        <f>I11</f>
        <v>0</v>
      </c>
      <c r="I11" s="45">
        <f>I12</f>
        <v>0</v>
      </c>
      <c r="J11" s="22"/>
      <c r="K11" s="45"/>
    </row>
    <row r="12" spans="2:11" ht="30.75" customHeight="1" hidden="1">
      <c r="B12" s="20" t="s">
        <v>2</v>
      </c>
      <c r="C12" s="20"/>
      <c r="D12" s="20"/>
      <c r="E12" s="21" t="s">
        <v>69</v>
      </c>
      <c r="F12" s="23"/>
      <c r="G12" s="23"/>
      <c r="H12" s="45">
        <f aca="true" t="shared" si="0" ref="H12:H70">I12</f>
        <v>0</v>
      </c>
      <c r="I12" s="45">
        <f>I13</f>
        <v>0</v>
      </c>
      <c r="J12" s="23"/>
      <c r="K12" s="46"/>
    </row>
    <row r="13" spans="2:11" ht="90.75" customHeight="1" hidden="1">
      <c r="B13" s="20" t="s">
        <v>77</v>
      </c>
      <c r="C13" s="24" t="s">
        <v>78</v>
      </c>
      <c r="D13" s="24" t="s">
        <v>6</v>
      </c>
      <c r="E13" s="25" t="s">
        <v>79</v>
      </c>
      <c r="F13" s="26" t="s">
        <v>99</v>
      </c>
      <c r="G13" s="26" t="s">
        <v>85</v>
      </c>
      <c r="H13" s="49">
        <f t="shared" si="0"/>
        <v>0</v>
      </c>
      <c r="I13" s="49"/>
      <c r="J13" s="27"/>
      <c r="K13" s="47"/>
    </row>
    <row r="14" spans="2:11" ht="15.75" customHeight="1" hidden="1">
      <c r="B14" s="20"/>
      <c r="C14" s="24"/>
      <c r="D14" s="24"/>
      <c r="E14" s="25"/>
      <c r="F14" s="26"/>
      <c r="G14" s="26"/>
      <c r="H14" s="45">
        <f t="shared" si="0"/>
        <v>0</v>
      </c>
      <c r="I14" s="45"/>
      <c r="J14" s="27"/>
      <c r="K14" s="47"/>
    </row>
    <row r="15" spans="2:11" ht="15.75" hidden="1">
      <c r="B15" s="20"/>
      <c r="C15" s="24"/>
      <c r="D15" s="24"/>
      <c r="E15" s="28"/>
      <c r="F15" s="27"/>
      <c r="G15" s="27"/>
      <c r="H15" s="45">
        <f t="shared" si="0"/>
        <v>0</v>
      </c>
      <c r="I15" s="45"/>
      <c r="J15" s="23"/>
      <c r="K15" s="46"/>
    </row>
    <row r="16" spans="2:11" ht="15.75" hidden="1">
      <c r="B16" s="20"/>
      <c r="C16" s="24"/>
      <c r="D16" s="24"/>
      <c r="E16" s="28"/>
      <c r="F16" s="27"/>
      <c r="G16" s="27"/>
      <c r="H16" s="45">
        <f t="shared" si="0"/>
        <v>0</v>
      </c>
      <c r="I16" s="45"/>
      <c r="J16" s="23"/>
      <c r="K16" s="46"/>
    </row>
    <row r="17" spans="2:11" ht="15.75" hidden="1">
      <c r="B17" s="20"/>
      <c r="C17" s="24"/>
      <c r="D17" s="24"/>
      <c r="E17" s="25"/>
      <c r="F17" s="26"/>
      <c r="G17" s="26"/>
      <c r="H17" s="45">
        <f t="shared" si="0"/>
        <v>0</v>
      </c>
      <c r="I17" s="45"/>
      <c r="J17" s="27"/>
      <c r="K17" s="47"/>
    </row>
    <row r="18" spans="2:11" ht="15.75" hidden="1">
      <c r="B18" s="20"/>
      <c r="C18" s="24"/>
      <c r="D18" s="24"/>
      <c r="E18" s="25"/>
      <c r="F18" s="26"/>
      <c r="G18" s="26"/>
      <c r="H18" s="45">
        <f t="shared" si="0"/>
        <v>0</v>
      </c>
      <c r="I18" s="45"/>
      <c r="J18" s="27"/>
      <c r="K18" s="47"/>
    </row>
    <row r="19" spans="2:11" ht="15.75" hidden="1">
      <c r="B19" s="20"/>
      <c r="C19" s="24"/>
      <c r="D19" s="24"/>
      <c r="E19" s="25"/>
      <c r="F19" s="26"/>
      <c r="G19" s="26"/>
      <c r="H19" s="45">
        <f t="shared" si="0"/>
        <v>0</v>
      </c>
      <c r="I19" s="45"/>
      <c r="J19" s="27"/>
      <c r="K19" s="47"/>
    </row>
    <row r="20" spans="2:11" ht="78.75" hidden="1">
      <c r="B20" s="20" t="s">
        <v>9</v>
      </c>
      <c r="C20" s="24" t="s">
        <v>10</v>
      </c>
      <c r="D20" s="24" t="s">
        <v>11</v>
      </c>
      <c r="E20" s="25" t="s">
        <v>12</v>
      </c>
      <c r="F20" s="26" t="s">
        <v>7</v>
      </c>
      <c r="G20" s="26"/>
      <c r="H20" s="45">
        <f t="shared" si="0"/>
        <v>0</v>
      </c>
      <c r="I20" s="45"/>
      <c r="J20" s="27"/>
      <c r="K20" s="47"/>
    </row>
    <row r="21" spans="2:11" ht="15.75" hidden="1">
      <c r="B21" s="20"/>
      <c r="C21" s="24"/>
      <c r="D21" s="24"/>
      <c r="E21" s="25"/>
      <c r="F21" s="13"/>
      <c r="G21" s="13"/>
      <c r="H21" s="45">
        <f t="shared" si="0"/>
        <v>0</v>
      </c>
      <c r="I21" s="45"/>
      <c r="J21" s="27"/>
      <c r="K21" s="47"/>
    </row>
    <row r="22" spans="2:11" ht="15.75" hidden="1">
      <c r="B22" s="20"/>
      <c r="C22" s="24"/>
      <c r="D22" s="24"/>
      <c r="E22" s="25"/>
      <c r="F22" s="13"/>
      <c r="G22" s="13"/>
      <c r="H22" s="45">
        <f t="shared" si="0"/>
        <v>0</v>
      </c>
      <c r="I22" s="45"/>
      <c r="J22" s="27"/>
      <c r="K22" s="47"/>
    </row>
    <row r="23" spans="2:11" ht="15.75" hidden="1">
      <c r="B23" s="34"/>
      <c r="C23" s="35"/>
      <c r="D23" s="35"/>
      <c r="E23" s="36"/>
      <c r="F23" s="37"/>
      <c r="G23" s="37"/>
      <c r="H23" s="45">
        <f t="shared" si="0"/>
        <v>0</v>
      </c>
      <c r="I23" s="45"/>
      <c r="J23" s="27"/>
      <c r="K23" s="47"/>
    </row>
    <row r="24" spans="2:11" ht="15.75" hidden="1">
      <c r="B24" s="34"/>
      <c r="C24" s="35"/>
      <c r="D24" s="35"/>
      <c r="E24" s="36"/>
      <c r="F24" s="37"/>
      <c r="G24" s="37"/>
      <c r="H24" s="45">
        <f t="shared" si="0"/>
        <v>0</v>
      </c>
      <c r="I24" s="45"/>
      <c r="J24" s="27"/>
      <c r="K24" s="47"/>
    </row>
    <row r="25" spans="2:11" ht="15.75" hidden="1">
      <c r="B25" s="34"/>
      <c r="C25" s="35"/>
      <c r="D25" s="35"/>
      <c r="E25" s="38"/>
      <c r="F25" s="39"/>
      <c r="G25" s="39"/>
      <c r="H25" s="45">
        <f t="shared" si="0"/>
        <v>0</v>
      </c>
      <c r="I25" s="45"/>
      <c r="J25" s="27"/>
      <c r="K25" s="47"/>
    </row>
    <row r="26" spans="2:11" ht="37.5" customHeight="1">
      <c r="B26" s="68" t="s">
        <v>101</v>
      </c>
      <c r="C26" s="69"/>
      <c r="D26" s="69"/>
      <c r="E26" s="70" t="s">
        <v>133</v>
      </c>
      <c r="F26" s="71"/>
      <c r="G26" s="71"/>
      <c r="H26" s="72">
        <f>H27</f>
        <v>-220000</v>
      </c>
      <c r="I26" s="72">
        <f>I27</f>
        <v>-220000</v>
      </c>
      <c r="J26" s="73"/>
      <c r="K26" s="74"/>
    </row>
    <row r="27" spans="2:11" ht="36.75" customHeight="1">
      <c r="B27" s="68" t="s">
        <v>102</v>
      </c>
      <c r="C27" s="69"/>
      <c r="D27" s="69"/>
      <c r="E27" s="70" t="s">
        <v>134</v>
      </c>
      <c r="F27" s="71"/>
      <c r="G27" s="71"/>
      <c r="H27" s="72">
        <f>H28+H29</f>
        <v>-220000</v>
      </c>
      <c r="I27" s="72">
        <f>I28+I29</f>
        <v>-220000</v>
      </c>
      <c r="J27" s="75"/>
      <c r="K27" s="74"/>
    </row>
    <row r="28" spans="2:11" ht="47.25">
      <c r="B28" s="68" t="s">
        <v>103</v>
      </c>
      <c r="C28" s="69" t="s">
        <v>15</v>
      </c>
      <c r="D28" s="69" t="s">
        <v>8</v>
      </c>
      <c r="E28" s="76" t="s">
        <v>16</v>
      </c>
      <c r="F28" s="56" t="s">
        <v>135</v>
      </c>
      <c r="G28" s="56" t="s">
        <v>136</v>
      </c>
      <c r="H28" s="77">
        <f t="shared" si="0"/>
        <v>-20000</v>
      </c>
      <c r="I28" s="78">
        <v>-20000</v>
      </c>
      <c r="J28" s="75"/>
      <c r="K28" s="79"/>
    </row>
    <row r="29" spans="2:11" ht="47.25">
      <c r="B29" s="59" t="s">
        <v>104</v>
      </c>
      <c r="C29" s="29">
        <v>5011</v>
      </c>
      <c r="D29" s="30" t="s">
        <v>23</v>
      </c>
      <c r="E29" s="31" t="s">
        <v>18</v>
      </c>
      <c r="F29" s="31" t="s">
        <v>137</v>
      </c>
      <c r="G29" s="31" t="s">
        <v>138</v>
      </c>
      <c r="H29" s="78">
        <f t="shared" si="0"/>
        <v>-200000</v>
      </c>
      <c r="I29" s="78">
        <v>-200000</v>
      </c>
      <c r="J29" s="80"/>
      <c r="K29" s="81"/>
    </row>
    <row r="30" spans="2:11" ht="72.75" customHeight="1" hidden="1">
      <c r="B30" s="69" t="s">
        <v>40</v>
      </c>
      <c r="C30" s="82" t="s">
        <v>41</v>
      </c>
      <c r="D30" s="82" t="s">
        <v>8</v>
      </c>
      <c r="E30" s="83" t="s">
        <v>42</v>
      </c>
      <c r="F30" s="40" t="s">
        <v>43</v>
      </c>
      <c r="G30" s="33" t="s">
        <v>75</v>
      </c>
      <c r="H30" s="78">
        <f t="shared" si="0"/>
        <v>0</v>
      </c>
      <c r="I30" s="78"/>
      <c r="J30" s="80"/>
      <c r="K30" s="81"/>
    </row>
    <row r="31" spans="2:11" ht="36.75" customHeight="1">
      <c r="B31" s="68" t="s">
        <v>49</v>
      </c>
      <c r="C31" s="69"/>
      <c r="D31" s="69"/>
      <c r="E31" s="70" t="s">
        <v>82</v>
      </c>
      <c r="F31" s="32"/>
      <c r="G31" s="32"/>
      <c r="H31" s="72">
        <f>H32</f>
        <v>638400</v>
      </c>
      <c r="I31" s="72">
        <f>I32</f>
        <v>538400</v>
      </c>
      <c r="J31" s="72">
        <f>J32</f>
        <v>100000</v>
      </c>
      <c r="K31" s="72">
        <f>K32</f>
        <v>100000</v>
      </c>
    </row>
    <row r="32" spans="2:11" ht="48" customHeight="1" thickBot="1">
      <c r="B32" s="68" t="s">
        <v>50</v>
      </c>
      <c r="C32" s="84"/>
      <c r="D32" s="84"/>
      <c r="E32" s="85" t="s">
        <v>83</v>
      </c>
      <c r="F32" s="44"/>
      <c r="G32" s="50"/>
      <c r="H32" s="72">
        <f>H34+H36+H37+H38+H70</f>
        <v>638400</v>
      </c>
      <c r="I32" s="72">
        <f>I34+I36+I37+I38+I70</f>
        <v>538400</v>
      </c>
      <c r="J32" s="72">
        <f>J34+J36+J37+J38+J70</f>
        <v>100000</v>
      </c>
      <c r="K32" s="72">
        <f>K34+K36+K37+K38+K70</f>
        <v>100000</v>
      </c>
    </row>
    <row r="33" spans="2:11" ht="62.25" customHeight="1" hidden="1">
      <c r="B33" s="68" t="s">
        <v>37</v>
      </c>
      <c r="C33" s="69" t="s">
        <v>45</v>
      </c>
      <c r="D33" s="69" t="s">
        <v>96</v>
      </c>
      <c r="E33" s="76" t="s">
        <v>38</v>
      </c>
      <c r="F33" s="63" t="s">
        <v>100</v>
      </c>
      <c r="G33" s="66" t="s">
        <v>86</v>
      </c>
      <c r="H33" s="78">
        <f t="shared" si="0"/>
        <v>0</v>
      </c>
      <c r="I33" s="78"/>
      <c r="J33" s="75"/>
      <c r="K33" s="79"/>
    </row>
    <row r="34" spans="2:11" ht="94.5" customHeight="1">
      <c r="B34" s="68" t="s">
        <v>110</v>
      </c>
      <c r="C34" s="69" t="s">
        <v>111</v>
      </c>
      <c r="D34" s="69" t="s">
        <v>112</v>
      </c>
      <c r="E34" s="76" t="s">
        <v>113</v>
      </c>
      <c r="F34" s="102" t="s">
        <v>139</v>
      </c>
      <c r="G34" s="87" t="s">
        <v>140</v>
      </c>
      <c r="H34" s="78">
        <f>I34+J34</f>
        <v>177000</v>
      </c>
      <c r="I34" s="78">
        <v>77000</v>
      </c>
      <c r="J34" s="78">
        <v>100000</v>
      </c>
      <c r="K34" s="78">
        <v>100000</v>
      </c>
    </row>
    <row r="35" spans="2:11" ht="48.75" customHeight="1" hidden="1">
      <c r="B35" s="68" t="s">
        <v>44</v>
      </c>
      <c r="C35" s="69" t="s">
        <v>46</v>
      </c>
      <c r="D35" s="69" t="s">
        <v>96</v>
      </c>
      <c r="E35" s="76" t="s">
        <v>47</v>
      </c>
      <c r="F35" s="86" t="s">
        <v>114</v>
      </c>
      <c r="G35" s="67" t="s">
        <v>118</v>
      </c>
      <c r="H35" s="78">
        <f t="shared" si="0"/>
        <v>0</v>
      </c>
      <c r="I35" s="78"/>
      <c r="J35" s="75"/>
      <c r="K35" s="79"/>
    </row>
    <row r="36" spans="2:11" ht="39.75" customHeight="1">
      <c r="B36" s="68" t="s">
        <v>115</v>
      </c>
      <c r="C36" s="69" t="s">
        <v>116</v>
      </c>
      <c r="D36" s="69" t="s">
        <v>96</v>
      </c>
      <c r="E36" s="76" t="s">
        <v>117</v>
      </c>
      <c r="F36" s="135" t="s">
        <v>142</v>
      </c>
      <c r="G36" s="110" t="s">
        <v>141</v>
      </c>
      <c r="H36" s="78">
        <f t="shared" si="0"/>
        <v>60000</v>
      </c>
      <c r="I36" s="78">
        <v>60000</v>
      </c>
      <c r="J36" s="75"/>
      <c r="K36" s="79"/>
    </row>
    <row r="37" spans="2:11" ht="39.75" customHeight="1">
      <c r="B37" s="68" t="s">
        <v>37</v>
      </c>
      <c r="C37" s="69" t="s">
        <v>45</v>
      </c>
      <c r="D37" s="69" t="s">
        <v>96</v>
      </c>
      <c r="E37" s="76" t="s">
        <v>109</v>
      </c>
      <c r="F37" s="136"/>
      <c r="G37" s="138"/>
      <c r="H37" s="78">
        <f t="shared" si="0"/>
        <v>200000</v>
      </c>
      <c r="I37" s="78">
        <v>200000</v>
      </c>
      <c r="J37" s="75"/>
      <c r="K37" s="79"/>
    </row>
    <row r="38" spans="2:11" ht="32.25" customHeight="1">
      <c r="B38" s="68" t="s">
        <v>44</v>
      </c>
      <c r="C38" s="69" t="s">
        <v>46</v>
      </c>
      <c r="D38" s="69" t="s">
        <v>96</v>
      </c>
      <c r="E38" s="76" t="s">
        <v>47</v>
      </c>
      <c r="F38" s="137"/>
      <c r="G38" s="111"/>
      <c r="H38" s="78">
        <f t="shared" si="0"/>
        <v>140000</v>
      </c>
      <c r="I38" s="78">
        <v>140000</v>
      </c>
      <c r="J38" s="75"/>
      <c r="K38" s="79"/>
    </row>
    <row r="39" spans="2:11" ht="96.75" customHeight="1" hidden="1">
      <c r="B39" s="68" t="s">
        <v>89</v>
      </c>
      <c r="C39" s="69" t="s">
        <v>90</v>
      </c>
      <c r="D39" s="69" t="s">
        <v>97</v>
      </c>
      <c r="E39" s="76" t="s">
        <v>93</v>
      </c>
      <c r="F39" s="43" t="s">
        <v>94</v>
      </c>
      <c r="G39" s="57" t="s">
        <v>120</v>
      </c>
      <c r="H39" s="78">
        <f t="shared" si="0"/>
        <v>0</v>
      </c>
      <c r="I39" s="78"/>
      <c r="J39" s="75"/>
      <c r="K39" s="79"/>
    </row>
    <row r="40" spans="2:11" ht="54.75" customHeight="1" hidden="1">
      <c r="B40" s="68" t="s">
        <v>51</v>
      </c>
      <c r="C40" s="88"/>
      <c r="D40" s="68"/>
      <c r="E40" s="70" t="s">
        <v>28</v>
      </c>
      <c r="F40" s="56"/>
      <c r="G40" s="56"/>
      <c r="H40" s="78">
        <f t="shared" si="0"/>
        <v>0</v>
      </c>
      <c r="I40" s="72">
        <f>I41</f>
        <v>0</v>
      </c>
      <c r="J40" s="75"/>
      <c r="K40" s="74"/>
    </row>
    <row r="41" spans="2:11" ht="57.75" customHeight="1" hidden="1">
      <c r="B41" s="68" t="s">
        <v>52</v>
      </c>
      <c r="C41" s="88"/>
      <c r="D41" s="68"/>
      <c r="E41" s="70" t="s">
        <v>29</v>
      </c>
      <c r="F41" s="56"/>
      <c r="G41" s="56"/>
      <c r="H41" s="78">
        <f t="shared" si="0"/>
        <v>0</v>
      </c>
      <c r="I41" s="72">
        <f>I42+I43+I44+I45</f>
        <v>0</v>
      </c>
      <c r="J41" s="74"/>
      <c r="K41" s="74"/>
    </row>
    <row r="42" spans="2:11" ht="39" customHeight="1" hidden="1">
      <c r="B42" s="68" t="s">
        <v>53</v>
      </c>
      <c r="C42" s="89">
        <v>3032</v>
      </c>
      <c r="D42" s="69" t="s">
        <v>34</v>
      </c>
      <c r="E42" s="76" t="s">
        <v>35</v>
      </c>
      <c r="F42" s="116" t="s">
        <v>81</v>
      </c>
      <c r="G42" s="120" t="s">
        <v>80</v>
      </c>
      <c r="H42" s="78">
        <f t="shared" si="0"/>
        <v>0</v>
      </c>
      <c r="I42" s="78"/>
      <c r="J42" s="75"/>
      <c r="K42" s="79"/>
    </row>
    <row r="43" spans="2:11" ht="39.75" customHeight="1" hidden="1">
      <c r="B43" s="68" t="s">
        <v>54</v>
      </c>
      <c r="C43" s="89">
        <v>3242</v>
      </c>
      <c r="D43" s="69" t="s">
        <v>6</v>
      </c>
      <c r="E43" s="76" t="s">
        <v>57</v>
      </c>
      <c r="F43" s="117"/>
      <c r="G43" s="121"/>
      <c r="H43" s="78">
        <f t="shared" si="0"/>
        <v>0</v>
      </c>
      <c r="I43" s="78"/>
      <c r="J43" s="75"/>
      <c r="K43" s="79"/>
    </row>
    <row r="44" spans="2:11" ht="69.75" customHeight="1" hidden="1">
      <c r="B44" s="68" t="s">
        <v>55</v>
      </c>
      <c r="C44" s="89">
        <v>3180</v>
      </c>
      <c r="D44" s="69" t="s">
        <v>5</v>
      </c>
      <c r="E44" s="76" t="s">
        <v>21</v>
      </c>
      <c r="F44" s="122" t="s">
        <v>91</v>
      </c>
      <c r="G44" s="122" t="s">
        <v>92</v>
      </c>
      <c r="H44" s="78">
        <f t="shared" si="0"/>
        <v>0</v>
      </c>
      <c r="I44" s="78"/>
      <c r="J44" s="75"/>
      <c r="K44" s="79"/>
    </row>
    <row r="45" spans="2:11" ht="34.5" customHeight="1" hidden="1">
      <c r="B45" s="68" t="s">
        <v>56</v>
      </c>
      <c r="C45" s="89">
        <v>3191</v>
      </c>
      <c r="D45" s="69" t="s">
        <v>22</v>
      </c>
      <c r="E45" s="76" t="s">
        <v>33</v>
      </c>
      <c r="F45" s="123"/>
      <c r="G45" s="123"/>
      <c r="H45" s="78">
        <f t="shared" si="0"/>
        <v>0</v>
      </c>
      <c r="I45" s="78"/>
      <c r="J45" s="75"/>
      <c r="K45" s="79"/>
    </row>
    <row r="46" spans="2:11" ht="31.5" hidden="1">
      <c r="B46" s="68" t="s">
        <v>13</v>
      </c>
      <c r="C46" s="69"/>
      <c r="D46" s="69"/>
      <c r="E46" s="70" t="s">
        <v>24</v>
      </c>
      <c r="F46" s="73"/>
      <c r="G46" s="73"/>
      <c r="H46" s="78">
        <f t="shared" si="0"/>
        <v>0</v>
      </c>
      <c r="I46" s="72"/>
      <c r="J46" s="72" t="e">
        <f>J47+J50</f>
        <v>#REF!</v>
      </c>
      <c r="K46" s="72" t="e">
        <f>K47+K50</f>
        <v>#REF!</v>
      </c>
    </row>
    <row r="47" spans="2:11" ht="47.25" hidden="1">
      <c r="B47" s="68" t="s">
        <v>14</v>
      </c>
      <c r="C47" s="69"/>
      <c r="D47" s="69"/>
      <c r="E47" s="70" t="s">
        <v>25</v>
      </c>
      <c r="F47" s="73"/>
      <c r="G47" s="73"/>
      <c r="H47" s="78" t="e">
        <f t="shared" si="0"/>
        <v>#REF!</v>
      </c>
      <c r="I47" s="72" t="e">
        <f>I48+#REF!</f>
        <v>#REF!</v>
      </c>
      <c r="J47" s="72" t="e">
        <f>J48+#REF!</f>
        <v>#REF!</v>
      </c>
      <c r="K47" s="72" t="e">
        <f>K48+#REF!</f>
        <v>#REF!</v>
      </c>
    </row>
    <row r="48" spans="2:11" ht="47.25" hidden="1">
      <c r="B48" s="68" t="s">
        <v>36</v>
      </c>
      <c r="C48" s="69" t="s">
        <v>31</v>
      </c>
      <c r="D48" s="69" t="s">
        <v>8</v>
      </c>
      <c r="E48" s="76" t="s">
        <v>32</v>
      </c>
      <c r="F48" s="56" t="s">
        <v>30</v>
      </c>
      <c r="G48" s="56" t="s">
        <v>70</v>
      </c>
      <c r="H48" s="78">
        <f t="shared" si="0"/>
        <v>0</v>
      </c>
      <c r="I48" s="78"/>
      <c r="J48" s="75"/>
      <c r="K48" s="79"/>
    </row>
    <row r="49" spans="2:11" ht="15.75" hidden="1">
      <c r="B49" s="68"/>
      <c r="C49" s="69"/>
      <c r="D49" s="69"/>
      <c r="E49" s="70"/>
      <c r="F49" s="56"/>
      <c r="G49" s="56"/>
      <c r="H49" s="78">
        <f t="shared" si="0"/>
        <v>0</v>
      </c>
      <c r="I49" s="79"/>
      <c r="J49" s="75"/>
      <c r="K49" s="79"/>
    </row>
    <row r="50" spans="2:11" ht="15.75" hidden="1">
      <c r="B50" s="68"/>
      <c r="C50" s="69"/>
      <c r="D50" s="69"/>
      <c r="E50" s="70"/>
      <c r="F50" s="56"/>
      <c r="G50" s="56"/>
      <c r="H50" s="78">
        <f t="shared" si="0"/>
        <v>0</v>
      </c>
      <c r="I50" s="79"/>
      <c r="J50" s="75"/>
      <c r="K50" s="79"/>
    </row>
    <row r="51" spans="2:11" ht="31.5" hidden="1">
      <c r="B51" s="68" t="s">
        <v>101</v>
      </c>
      <c r="C51" s="69"/>
      <c r="D51" s="69"/>
      <c r="E51" s="70" t="s">
        <v>121</v>
      </c>
      <c r="F51" s="71"/>
      <c r="G51" s="71"/>
      <c r="H51" s="78">
        <f t="shared" si="0"/>
        <v>0</v>
      </c>
      <c r="I51" s="72">
        <f>I52</f>
        <v>0</v>
      </c>
      <c r="J51" s="73"/>
      <c r="K51" s="74"/>
    </row>
    <row r="52" spans="2:11" ht="31.5" hidden="1">
      <c r="B52" s="68" t="s">
        <v>102</v>
      </c>
      <c r="C52" s="69"/>
      <c r="D52" s="69"/>
      <c r="E52" s="70" t="s">
        <v>122</v>
      </c>
      <c r="F52" s="71"/>
      <c r="G52" s="71"/>
      <c r="H52" s="78">
        <f t="shared" si="0"/>
        <v>0</v>
      </c>
      <c r="I52" s="72">
        <f>I53+I54+I61+I63</f>
        <v>0</v>
      </c>
      <c r="J52" s="73"/>
      <c r="K52" s="74"/>
    </row>
    <row r="53" spans="2:11" ht="47.25" hidden="1">
      <c r="B53" s="68" t="s">
        <v>103</v>
      </c>
      <c r="C53" s="69" t="s">
        <v>15</v>
      </c>
      <c r="D53" s="69" t="s">
        <v>8</v>
      </c>
      <c r="E53" s="76" t="s">
        <v>16</v>
      </c>
      <c r="F53" s="56" t="s">
        <v>17</v>
      </c>
      <c r="G53" s="56" t="s">
        <v>71</v>
      </c>
      <c r="H53" s="78">
        <f t="shared" si="0"/>
        <v>0</v>
      </c>
      <c r="I53" s="78"/>
      <c r="J53" s="73"/>
      <c r="K53" s="79"/>
    </row>
    <row r="54" spans="2:11" ht="50.25" customHeight="1" hidden="1">
      <c r="B54" s="59" t="s">
        <v>104</v>
      </c>
      <c r="C54" s="29">
        <v>5011</v>
      </c>
      <c r="D54" s="30" t="s">
        <v>23</v>
      </c>
      <c r="E54" s="31" t="s">
        <v>18</v>
      </c>
      <c r="F54" s="31" t="s">
        <v>19</v>
      </c>
      <c r="G54" s="31" t="s">
        <v>72</v>
      </c>
      <c r="H54" s="78">
        <f t="shared" si="0"/>
        <v>0</v>
      </c>
      <c r="I54" s="78"/>
      <c r="J54" s="29"/>
      <c r="K54" s="48"/>
    </row>
    <row r="55" spans="2:11" ht="15.75" hidden="1">
      <c r="B55" s="68"/>
      <c r="C55" s="69"/>
      <c r="D55" s="69"/>
      <c r="E55" s="70"/>
      <c r="F55" s="73"/>
      <c r="G55" s="73"/>
      <c r="H55" s="78">
        <f t="shared" si="0"/>
        <v>0</v>
      </c>
      <c r="I55" s="74"/>
      <c r="J55" s="73"/>
      <c r="K55" s="74"/>
    </row>
    <row r="56" spans="2:11" ht="15.75" hidden="1">
      <c r="B56" s="68"/>
      <c r="C56" s="69"/>
      <c r="D56" s="69"/>
      <c r="E56" s="70"/>
      <c r="F56" s="73"/>
      <c r="G56" s="73"/>
      <c r="H56" s="78">
        <f t="shared" si="0"/>
        <v>0</v>
      </c>
      <c r="I56" s="74"/>
      <c r="J56" s="73"/>
      <c r="K56" s="74"/>
    </row>
    <row r="57" spans="2:11" ht="15.75" hidden="1">
      <c r="B57" s="68"/>
      <c r="C57" s="69"/>
      <c r="D57" s="69"/>
      <c r="E57" s="70"/>
      <c r="F57" s="73"/>
      <c r="G57" s="73"/>
      <c r="H57" s="78">
        <f t="shared" si="0"/>
        <v>0</v>
      </c>
      <c r="I57" s="74"/>
      <c r="J57" s="73"/>
      <c r="K57" s="74"/>
    </row>
    <row r="58" spans="2:11" ht="15.75" hidden="1">
      <c r="B58" s="68"/>
      <c r="C58" s="89"/>
      <c r="D58" s="69"/>
      <c r="E58" s="70"/>
      <c r="F58" s="73"/>
      <c r="G58" s="73"/>
      <c r="H58" s="78">
        <f t="shared" si="0"/>
        <v>0</v>
      </c>
      <c r="I58" s="74"/>
      <c r="J58" s="73"/>
      <c r="K58" s="74"/>
    </row>
    <row r="59" spans="2:11" ht="15.75" hidden="1">
      <c r="B59" s="68"/>
      <c r="C59" s="89"/>
      <c r="D59" s="69"/>
      <c r="E59" s="76"/>
      <c r="F59" s="56"/>
      <c r="G59" s="56"/>
      <c r="H59" s="78">
        <f t="shared" si="0"/>
        <v>0</v>
      </c>
      <c r="I59" s="79"/>
      <c r="J59" s="75"/>
      <c r="K59" s="79"/>
    </row>
    <row r="60" spans="2:11" ht="15.75" hidden="1">
      <c r="B60" s="68"/>
      <c r="C60" s="88"/>
      <c r="D60" s="68"/>
      <c r="E60" s="70"/>
      <c r="F60" s="56"/>
      <c r="G60" s="56"/>
      <c r="H60" s="78">
        <f t="shared" si="0"/>
        <v>0</v>
      </c>
      <c r="I60" s="79"/>
      <c r="J60" s="75"/>
      <c r="K60" s="79"/>
    </row>
    <row r="61" spans="2:11" ht="78.75" hidden="1">
      <c r="B61" s="68" t="s">
        <v>105</v>
      </c>
      <c r="C61" s="89">
        <v>8110</v>
      </c>
      <c r="D61" s="69" t="s">
        <v>11</v>
      </c>
      <c r="E61" s="76" t="s">
        <v>95</v>
      </c>
      <c r="F61" s="56" t="s">
        <v>76</v>
      </c>
      <c r="G61" s="56" t="s">
        <v>73</v>
      </c>
      <c r="H61" s="78">
        <f t="shared" si="0"/>
        <v>0</v>
      </c>
      <c r="I61" s="78"/>
      <c r="J61" s="75"/>
      <c r="K61" s="79"/>
    </row>
    <row r="62" spans="2:11" ht="15.75" hidden="1">
      <c r="B62" s="68"/>
      <c r="C62" s="88"/>
      <c r="D62" s="68"/>
      <c r="E62" s="70"/>
      <c r="F62" s="56"/>
      <c r="G62" s="56"/>
      <c r="H62" s="78">
        <f t="shared" si="0"/>
        <v>0</v>
      </c>
      <c r="I62" s="79"/>
      <c r="J62" s="75"/>
      <c r="K62" s="79"/>
    </row>
    <row r="63" spans="2:11" ht="54.75" customHeight="1" hidden="1">
      <c r="B63" s="68" t="s">
        <v>106</v>
      </c>
      <c r="C63" s="69" t="s">
        <v>39</v>
      </c>
      <c r="D63" s="69" t="s">
        <v>20</v>
      </c>
      <c r="E63" s="76" t="s">
        <v>84</v>
      </c>
      <c r="F63" s="56" t="s">
        <v>107</v>
      </c>
      <c r="G63" s="56" t="s">
        <v>108</v>
      </c>
      <c r="H63" s="78">
        <f t="shared" si="0"/>
        <v>0</v>
      </c>
      <c r="I63" s="78"/>
      <c r="J63" s="73"/>
      <c r="K63" s="74"/>
    </row>
    <row r="64" spans="2:11" ht="15.75" hidden="1">
      <c r="B64" s="88"/>
      <c r="C64" s="89"/>
      <c r="D64" s="69"/>
      <c r="E64" s="70"/>
      <c r="F64" s="73"/>
      <c r="G64" s="73"/>
      <c r="H64" s="78">
        <f t="shared" si="0"/>
        <v>0</v>
      </c>
      <c r="I64" s="74"/>
      <c r="J64" s="73"/>
      <c r="K64" s="74"/>
    </row>
    <row r="65" spans="2:11" ht="31.5" hidden="1">
      <c r="B65" s="88">
        <v>3700000</v>
      </c>
      <c r="C65" s="88"/>
      <c r="D65" s="68"/>
      <c r="E65" s="70" t="s">
        <v>26</v>
      </c>
      <c r="F65" s="56"/>
      <c r="G65" s="56"/>
      <c r="H65" s="78">
        <f t="shared" si="0"/>
        <v>0</v>
      </c>
      <c r="I65" s="72">
        <f>I66</f>
        <v>0</v>
      </c>
      <c r="J65" s="75"/>
      <c r="K65" s="74"/>
    </row>
    <row r="66" spans="2:11" ht="47.25" hidden="1">
      <c r="B66" s="88">
        <v>3710000</v>
      </c>
      <c r="C66" s="88"/>
      <c r="D66" s="68"/>
      <c r="E66" s="70" t="s">
        <v>27</v>
      </c>
      <c r="F66" s="56"/>
      <c r="G66" s="56"/>
      <c r="H66" s="78">
        <f t="shared" si="0"/>
        <v>0</v>
      </c>
      <c r="I66" s="72">
        <f>I67+I69</f>
        <v>0</v>
      </c>
      <c r="J66" s="75"/>
      <c r="K66" s="74"/>
    </row>
    <row r="67" spans="2:11" ht="50.25" customHeight="1" hidden="1">
      <c r="B67" s="129">
        <v>3719800</v>
      </c>
      <c r="C67" s="126">
        <v>9800</v>
      </c>
      <c r="D67" s="132" t="s">
        <v>98</v>
      </c>
      <c r="E67" s="126" t="s">
        <v>48</v>
      </c>
      <c r="F67" s="56" t="s">
        <v>87</v>
      </c>
      <c r="G67" s="58" t="s">
        <v>119</v>
      </c>
      <c r="H67" s="78">
        <f t="shared" si="0"/>
        <v>0</v>
      </c>
      <c r="I67" s="78"/>
      <c r="J67" s="75"/>
      <c r="K67" s="79"/>
    </row>
    <row r="68" spans="2:11" ht="15.75" customHeight="1" hidden="1">
      <c r="B68" s="130"/>
      <c r="C68" s="127"/>
      <c r="D68" s="133"/>
      <c r="E68" s="127"/>
      <c r="F68" s="56"/>
      <c r="G68" s="56"/>
      <c r="H68" s="78">
        <f t="shared" si="0"/>
        <v>0</v>
      </c>
      <c r="I68" s="79"/>
      <c r="J68" s="75"/>
      <c r="K68" s="79"/>
    </row>
    <row r="69" spans="2:11" ht="64.5" customHeight="1" hidden="1">
      <c r="B69" s="131"/>
      <c r="C69" s="128"/>
      <c r="D69" s="134"/>
      <c r="E69" s="128"/>
      <c r="F69" s="56" t="s">
        <v>58</v>
      </c>
      <c r="G69" s="56" t="s">
        <v>88</v>
      </c>
      <c r="H69" s="78">
        <f t="shared" si="0"/>
        <v>0</v>
      </c>
      <c r="I69" s="78"/>
      <c r="J69" s="75"/>
      <c r="K69" s="79"/>
    </row>
    <row r="70" spans="2:11" ht="117.75" customHeight="1">
      <c r="B70" s="97" t="s">
        <v>127</v>
      </c>
      <c r="C70" s="96">
        <v>2100</v>
      </c>
      <c r="D70" s="98" t="s">
        <v>128</v>
      </c>
      <c r="E70" s="99" t="s">
        <v>129</v>
      </c>
      <c r="F70" s="43" t="s">
        <v>143</v>
      </c>
      <c r="G70" s="100" t="s">
        <v>144</v>
      </c>
      <c r="H70" s="78">
        <f t="shared" si="0"/>
        <v>61400</v>
      </c>
      <c r="I70" s="78">
        <v>61400</v>
      </c>
      <c r="J70" s="75"/>
      <c r="K70" s="79"/>
    </row>
    <row r="71" spans="2:11" ht="64.5" customHeight="1">
      <c r="B71" s="20" t="s">
        <v>51</v>
      </c>
      <c r="C71" s="19"/>
      <c r="D71" s="20"/>
      <c r="E71" s="28" t="s">
        <v>28</v>
      </c>
      <c r="F71" s="56"/>
      <c r="G71" s="56"/>
      <c r="H71" s="72">
        <f>H72</f>
        <v>24000</v>
      </c>
      <c r="I71" s="72">
        <f>I72</f>
        <v>24000</v>
      </c>
      <c r="J71" s="72"/>
      <c r="K71" s="72"/>
    </row>
    <row r="72" spans="2:11" ht="64.5" customHeight="1">
      <c r="B72" s="20" t="s">
        <v>52</v>
      </c>
      <c r="C72" s="19"/>
      <c r="D72" s="20"/>
      <c r="E72" s="28" t="s">
        <v>29</v>
      </c>
      <c r="F72" s="56"/>
      <c r="G72" s="56"/>
      <c r="H72" s="72">
        <f>H73</f>
        <v>24000</v>
      </c>
      <c r="I72" s="72">
        <f>I73</f>
        <v>24000</v>
      </c>
      <c r="J72" s="72"/>
      <c r="K72" s="72"/>
    </row>
    <row r="73" spans="2:11" ht="133.5" customHeight="1">
      <c r="B73" s="20" t="s">
        <v>54</v>
      </c>
      <c r="C73" s="101" t="s">
        <v>78</v>
      </c>
      <c r="D73" s="98" t="s">
        <v>6</v>
      </c>
      <c r="E73" s="99" t="s">
        <v>130</v>
      </c>
      <c r="F73" s="56" t="s">
        <v>145</v>
      </c>
      <c r="G73" s="106" t="s">
        <v>146</v>
      </c>
      <c r="H73" s="78">
        <f>I73+J73</f>
        <v>24000</v>
      </c>
      <c r="I73" s="78">
        <v>24000</v>
      </c>
      <c r="J73" s="75"/>
      <c r="K73" s="79"/>
    </row>
    <row r="74" spans="2:11" ht="33.75" customHeight="1">
      <c r="B74" s="41"/>
      <c r="C74" s="41"/>
      <c r="D74" s="42"/>
      <c r="E74" s="90" t="s">
        <v>4</v>
      </c>
      <c r="F74" s="91"/>
      <c r="G74" s="91"/>
      <c r="H74" s="72">
        <f>H26+H31+H71</f>
        <v>442400</v>
      </c>
      <c r="I74" s="72">
        <f>I26+I31+I71</f>
        <v>342400</v>
      </c>
      <c r="J74" s="72">
        <f>J26+J31+J71</f>
        <v>100000</v>
      </c>
      <c r="K74" s="72">
        <f>K26+K31+K71</f>
        <v>100000</v>
      </c>
    </row>
    <row r="75" spans="2:11" ht="15.7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4" ht="24" customHeight="1">
      <c r="B76" s="92"/>
      <c r="C76" s="118" t="s">
        <v>123</v>
      </c>
      <c r="D76" s="118"/>
      <c r="E76" s="118"/>
      <c r="F76" s="108"/>
      <c r="G76" s="108"/>
      <c r="H76" s="114" t="s">
        <v>126</v>
      </c>
      <c r="I76" s="114"/>
      <c r="J76" s="114"/>
      <c r="K76" s="114"/>
      <c r="L76" s="62"/>
      <c r="M76" s="62"/>
      <c r="N76" s="62"/>
    </row>
    <row r="77" spans="5:19" ht="24" customHeight="1">
      <c r="E77" s="93"/>
      <c r="F77" s="93"/>
      <c r="G77" s="93"/>
      <c r="H77" s="94"/>
      <c r="I77" s="93"/>
      <c r="J77" s="93"/>
      <c r="K77" s="8"/>
      <c r="L77" s="10"/>
      <c r="M77" s="10"/>
      <c r="N77" s="10"/>
      <c r="O77" s="10"/>
      <c r="P77" s="10"/>
      <c r="Q77" s="10"/>
      <c r="R77" s="10"/>
      <c r="S77" s="10"/>
    </row>
    <row r="78" spans="3:19" ht="20.25" customHeight="1">
      <c r="C78" s="119"/>
      <c r="D78" s="119"/>
      <c r="E78" s="95"/>
      <c r="F78" s="93"/>
      <c r="G78" s="93"/>
      <c r="H78" s="93"/>
      <c r="I78" s="93"/>
      <c r="J78" s="93"/>
      <c r="K78" s="8"/>
      <c r="L78" s="12"/>
      <c r="M78" s="12"/>
      <c r="N78" s="12"/>
      <c r="O78" s="12"/>
      <c r="P78" s="12"/>
      <c r="Q78" s="12"/>
      <c r="R78" s="12"/>
      <c r="S78" s="12"/>
    </row>
    <row r="79" spans="2:19" ht="30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10"/>
      <c r="N79" s="10"/>
      <c r="O79" s="10"/>
      <c r="P79" s="10"/>
      <c r="Q79" s="10"/>
      <c r="R79" s="10"/>
      <c r="S79" s="10"/>
    </row>
    <row r="80" spans="2:19" ht="21" customHeight="1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</sheetData>
  <sheetProtection/>
  <mergeCells count="24">
    <mergeCell ref="E67:E69"/>
    <mergeCell ref="D67:D69"/>
    <mergeCell ref="F36:F38"/>
    <mergeCell ref="G36:G38"/>
    <mergeCell ref="H76:K76"/>
    <mergeCell ref="B80:S80"/>
    <mergeCell ref="F42:F43"/>
    <mergeCell ref="C76:E76"/>
    <mergeCell ref="C78:D78"/>
    <mergeCell ref="G42:G43"/>
    <mergeCell ref="G44:G45"/>
    <mergeCell ref="F44:F45"/>
    <mergeCell ref="C67:C69"/>
    <mergeCell ref="B67:B69"/>
    <mergeCell ref="B6:N6"/>
    <mergeCell ref="I9:I10"/>
    <mergeCell ref="H9:H10"/>
    <mergeCell ref="G9:G10"/>
    <mergeCell ref="F9:F10"/>
    <mergeCell ref="E9:E10"/>
    <mergeCell ref="D9:D10"/>
    <mergeCell ref="J9:K9"/>
    <mergeCell ref="B9:B10"/>
    <mergeCell ref="C9:C10"/>
  </mergeCells>
  <printOptions/>
  <pageMargins left="0.48" right="0.5118110236220472" top="0.31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2020-06-26T07:33:06Z</cp:lastPrinted>
  <dcterms:created xsi:type="dcterms:W3CDTF">2014-01-17T10:52:16Z</dcterms:created>
  <dcterms:modified xsi:type="dcterms:W3CDTF">2020-06-30T15:34:33Z</dcterms:modified>
  <cp:category/>
  <cp:version/>
  <cp:contentType/>
  <cp:contentStatus/>
</cp:coreProperties>
</file>