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<sst xmlns="http://schemas.openxmlformats.org/spreadsheetml/2006/main" count="122" uniqueCount="79">
  <si>
    <t>Код</t>
  </si>
  <si>
    <t>Видатки загального фонду</t>
  </si>
  <si>
    <t>поточні (код 2000)</t>
  </si>
  <si>
    <t>з них оплата праці (код 2110)</t>
  </si>
  <si>
    <t>Видатки спеціального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</si>
  <si>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</si>
  <si>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</si>
  <si>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</si>
  <si>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</si>
  <si>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</si>
  <si>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</si>
  <si>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170000</t>
  </si>
  <si>
    <t>Резервний фонд</t>
  </si>
  <si>
    <t>Разом видатків</t>
  </si>
  <si>
    <t>250313</t>
  </si>
  <si>
    <t>250315</t>
  </si>
  <si>
    <t>Інші додаткові дотації</t>
  </si>
  <si>
    <t>250354</t>
  </si>
  <si>
    <t>ВСЬОГО ВИДАТКІВ</t>
  </si>
  <si>
    <t>-</t>
  </si>
  <si>
    <t>Видатки бюджету за функціональною структурою</t>
  </si>
  <si>
    <t>Соціальний захист та соціальне забезпечення</t>
  </si>
  <si>
    <t>Запобігання та ліквідація надзвичайних ситуацій та наслідків стихійного лиха</t>
  </si>
  <si>
    <t>Додаткова дотація з державного бюджету на вирівнювання фінансової забезпеченості місцевих бюджетів</t>
  </si>
  <si>
    <t>оплата комуналь-них послуг та енергоно-сіїв (код 2270)</t>
  </si>
  <si>
    <t>оплата комуна-льних послуг та енерго-носіїв (код 2270)</t>
  </si>
  <si>
    <t>капітальні (код 3000)</t>
  </si>
  <si>
    <t>250388</t>
  </si>
  <si>
    <t>Дотації вирівню-вання, що пере-даються з райо-нних та міських бюджетів</t>
  </si>
  <si>
    <t>Субвенція з державного бюджету місце-вим бюджам на будівництво,реконструкцію,ремонт та утримання вулиць і доріг комунальної власності у населених пунктах</t>
  </si>
  <si>
    <t>Виконано за 2013 рік</t>
  </si>
  <si>
    <t>250311</t>
  </si>
  <si>
    <t>Субвенція з державного бюджету місце-вим бюджетам на проведення виборів депутатів Верховної ради</t>
  </si>
  <si>
    <t>250203</t>
  </si>
  <si>
    <t>Проведення виборів депутатів Верховної Ради України  місцевих рад та сільських селищних міських голів</t>
  </si>
  <si>
    <t>Будівництво</t>
  </si>
  <si>
    <t>Інші видатки</t>
  </si>
  <si>
    <t>РАЗОМ</t>
  </si>
  <si>
    <t>0100</t>
  </si>
  <si>
    <t>1000</t>
  </si>
  <si>
    <t>2000</t>
  </si>
  <si>
    <t>3000</t>
  </si>
  <si>
    <t>4000</t>
  </si>
  <si>
    <t>5000</t>
  </si>
  <si>
    <t>8700</t>
  </si>
  <si>
    <t>8600</t>
  </si>
  <si>
    <t>7000</t>
  </si>
  <si>
    <t>Економічна діяльність</t>
  </si>
  <si>
    <t>8000</t>
  </si>
  <si>
    <t xml:space="preserve">Інша діяльність </t>
  </si>
  <si>
    <t>8410</t>
  </si>
  <si>
    <t>8110</t>
  </si>
  <si>
    <t>9800</t>
  </si>
  <si>
    <t>9150</t>
  </si>
  <si>
    <t>9770</t>
  </si>
  <si>
    <t>9570</t>
  </si>
  <si>
    <t>9510</t>
  </si>
  <si>
    <t>капітальні (3000)</t>
  </si>
  <si>
    <t>Інші дотації з місцевого бюджету</t>
  </si>
  <si>
    <t xml:space="preserve">Субвенція з місцевого бюджету  на здійснення заходів щодо  соц -економічного  розвитку окремих територій за рахунок відповідної субвенції з державного бюджету </t>
  </si>
  <si>
    <t>Субвенція з місцевого бюджету на здійснення заходів щодо соціально-еконмічного розвитку окремих територій за рахунок залишку коштів відповідної субвенції з державного бюджету що утворився на початок бюджетного періоду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</si>
  <si>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</si>
  <si>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</si>
  <si>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%</t>
  </si>
  <si>
    <t>9750</t>
  </si>
  <si>
    <t>Субвенція з місцевого бюджету на співфінансування інвестиційних проектів</t>
  </si>
  <si>
    <t>6000</t>
  </si>
  <si>
    <t>Житлово-комунальне господарсво</t>
  </si>
  <si>
    <t>9620</t>
  </si>
  <si>
    <t xml:space="preserve"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 </t>
  </si>
  <si>
    <t>8300</t>
  </si>
  <si>
    <t>Охорона навколишнього природгого середовища</t>
  </si>
  <si>
    <t>Затверджено по бюджету на 2021 рік з урахуванням змін</t>
  </si>
  <si>
    <t>Затверджено по бюджету  2021 рік з урахуваням змін</t>
  </si>
  <si>
    <t xml:space="preserve">Виконано за І півріччя 2021 року </t>
  </si>
  <si>
    <t xml:space="preserve">Виконано за І півріччя 2020 року </t>
  </si>
  <si>
    <t xml:space="preserve">  </t>
  </si>
  <si>
    <t>Керуючий справами  районної ради</t>
  </si>
  <si>
    <t>Іван СТЕЧИШИН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</si>
</sst>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0.00"/>
    <numFmt numFmtId="198" formatCode="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6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8" fillId="27" borderId="6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1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top" wrapText="1"/>
    </xf>
    <xf numFmtId="196" fontId="6" fillId="0" borderId="10" xfId="0" applyNumberFormat="1" applyFont="1" applyBorder="1" applyAlignment="1">
      <alignment horizontal="center"/>
    </xf>
    <xf numFmtId="196" fontId="0" fillId="0" borderId="0" xfId="0" applyNumberForma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6" fontId="4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196" fontId="6" fillId="0" borderId="10" xfId="0" applyNumberFormat="1" applyFont="1" applyFill="1" applyBorder="1" applyAlignment="1">
      <alignment horizontal="center"/>
    </xf>
    <xf numFmtId="196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196" fontId="7" fillId="0" borderId="10" xfId="0" applyNumberFormat="1" applyFont="1" applyFill="1" applyBorder="1" applyAlignment="1">
      <alignment horizontal="center"/>
    </xf>
    <xf numFmtId="196" fontId="4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196" fontId="8" fillId="0" borderId="10" xfId="0" applyNumberFormat="1" applyFont="1" applyFill="1" applyBorder="1" applyAlignment="1">
      <alignment horizontal="center"/>
    </xf>
    <xf numFmtId="196" fontId="4" fillId="4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view="pageBreakPreview" zoomScale="75" zoomScaleNormal="75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9" sqref="B39"/>
    </sheetView>
  </sheetViews>
  <sheetFormatPr defaultColWidth="9.00390625" defaultRowHeight="12.75"/>
  <cols>
    <col min="1" max="1" width="5.375" style="0" customWidth="1"/>
    <col min="2" max="2" width="32.00390625" style="0" bestFit="1" customWidth="1"/>
    <col min="3" max="3" width="15.25390625" style="0" customWidth="1"/>
    <col min="4" max="4" width="12.375" style="0" customWidth="1"/>
    <col min="5" max="5" width="9.875" style="0" customWidth="1"/>
    <col min="6" max="6" width="10.875" style="0" customWidth="1"/>
    <col min="7" max="7" width="10.625" style="0" customWidth="1"/>
    <col min="8" max="8" width="8.875" style="0" customWidth="1"/>
    <col min="9" max="9" width="10.375" style="0" customWidth="1"/>
    <col min="10" max="10" width="11.125" style="0" hidden="1" customWidth="1"/>
    <col min="11" max="11" width="14.25390625" style="0" customWidth="1"/>
    <col min="12" max="12" width="12.75390625" style="0" customWidth="1"/>
    <col min="13" max="13" width="8.125" style="0" customWidth="1"/>
    <col min="14" max="14" width="7.125" style="0" customWidth="1"/>
    <col min="15" max="15" width="8.25390625" style="0" customWidth="1"/>
    <col min="16" max="16" width="10.875" style="0" customWidth="1"/>
    <col min="17" max="17" width="11.625" style="0" hidden="1" customWidth="1"/>
    <col min="18" max="18" width="10.75390625" style="0" customWidth="1"/>
    <col min="19" max="19" width="15.00390625" style="0" customWidth="1"/>
    <col min="20" max="20" width="11.75390625" style="0" customWidth="1"/>
    <col min="21" max="21" width="11.125" style="0" customWidth="1"/>
    <col min="22" max="22" width="11.125" style="0" hidden="1" customWidth="1"/>
    <col min="23" max="23" width="0" style="0" hidden="1" customWidth="1"/>
  </cols>
  <sheetData>
    <row r="1" spans="15:23" ht="15.75">
      <c r="O1" s="10"/>
      <c r="P1" s="32"/>
      <c r="Q1" s="32"/>
      <c r="R1" s="32"/>
      <c r="S1" s="32"/>
      <c r="T1" s="32"/>
      <c r="U1" s="32"/>
      <c r="V1" s="32"/>
      <c r="W1" s="32"/>
    </row>
    <row r="2" spans="1:23" ht="36.75" customHeight="1">
      <c r="A2" s="30" t="s">
        <v>0</v>
      </c>
      <c r="B2" s="34" t="s">
        <v>20</v>
      </c>
      <c r="C2" s="35" t="s">
        <v>1</v>
      </c>
      <c r="D2" s="35"/>
      <c r="E2" s="35"/>
      <c r="F2" s="35"/>
      <c r="G2" s="35"/>
      <c r="H2" s="35"/>
      <c r="I2" s="35"/>
      <c r="J2" s="12"/>
      <c r="K2" s="36" t="s">
        <v>4</v>
      </c>
      <c r="L2" s="36"/>
      <c r="M2" s="36"/>
      <c r="N2" s="36"/>
      <c r="O2" s="36"/>
      <c r="P2" s="36"/>
      <c r="Q2" s="11"/>
      <c r="R2" s="11"/>
      <c r="S2" s="37" t="s">
        <v>37</v>
      </c>
      <c r="T2" s="38"/>
      <c r="U2" s="39"/>
      <c r="V2" s="19" t="s">
        <v>30</v>
      </c>
      <c r="W2" s="19"/>
    </row>
    <row r="3" spans="1:23" ht="207.75" customHeight="1">
      <c r="A3" s="31"/>
      <c r="B3" s="34"/>
      <c r="C3" s="15" t="s">
        <v>72</v>
      </c>
      <c r="D3" s="15" t="s">
        <v>74</v>
      </c>
      <c r="E3" s="15" t="s">
        <v>2</v>
      </c>
      <c r="F3" s="15" t="s">
        <v>3</v>
      </c>
      <c r="G3" s="15" t="s">
        <v>24</v>
      </c>
      <c r="H3" s="15" t="s">
        <v>57</v>
      </c>
      <c r="I3" s="15" t="s">
        <v>75</v>
      </c>
      <c r="J3" s="3" t="s">
        <v>30</v>
      </c>
      <c r="K3" s="15" t="s">
        <v>72</v>
      </c>
      <c r="L3" s="15" t="s">
        <v>74</v>
      </c>
      <c r="M3" s="15" t="s">
        <v>2</v>
      </c>
      <c r="N3" s="15" t="s">
        <v>3</v>
      </c>
      <c r="O3" s="15" t="s">
        <v>25</v>
      </c>
      <c r="P3" s="16" t="s">
        <v>26</v>
      </c>
      <c r="Q3" s="16" t="s">
        <v>30</v>
      </c>
      <c r="R3" s="15" t="s">
        <v>75</v>
      </c>
      <c r="S3" s="19" t="s">
        <v>73</v>
      </c>
      <c r="T3" s="27" t="s">
        <v>74</v>
      </c>
      <c r="U3" s="27" t="s">
        <v>75</v>
      </c>
      <c r="V3" s="19"/>
      <c r="W3" s="25" t="s">
        <v>63</v>
      </c>
    </row>
    <row r="4" spans="1:23" ht="30.75" customHeight="1">
      <c r="A4" s="14" t="s">
        <v>38</v>
      </c>
      <c r="B4" s="6" t="s">
        <v>5</v>
      </c>
      <c r="C4" s="17">
        <v>6506.9</v>
      </c>
      <c r="D4" s="17">
        <v>4545.6</v>
      </c>
      <c r="E4" s="17">
        <v>4545.6</v>
      </c>
      <c r="F4" s="17">
        <v>1367</v>
      </c>
      <c r="G4" s="17">
        <v>69.2</v>
      </c>
      <c r="H4" s="17"/>
      <c r="I4" s="17">
        <v>2302.6</v>
      </c>
      <c r="J4" s="4"/>
      <c r="K4" s="17"/>
      <c r="L4" s="17"/>
      <c r="M4" s="17"/>
      <c r="N4" s="17"/>
      <c r="O4" s="17"/>
      <c r="P4" s="17"/>
      <c r="Q4" s="17"/>
      <c r="R4" s="17"/>
      <c r="S4" s="18">
        <f>C4+K4</f>
        <v>6506.9</v>
      </c>
      <c r="T4" s="18">
        <f>D4+L4</f>
        <v>4545.6</v>
      </c>
      <c r="U4" s="21">
        <f>I4+R4</f>
        <v>2302.6</v>
      </c>
      <c r="V4" s="21">
        <f aca="true" t="shared" si="0" ref="V4:V17">Q4+J4</f>
        <v>0</v>
      </c>
      <c r="W4" s="21">
        <f>T4/U4*100</f>
        <v>197.41162164509686</v>
      </c>
    </row>
    <row r="5" spans="1:23" ht="27.75" customHeight="1">
      <c r="A5" s="14" t="s">
        <v>39</v>
      </c>
      <c r="B5" s="6" t="s">
        <v>6</v>
      </c>
      <c r="C5" s="17">
        <v>3626.9</v>
      </c>
      <c r="D5" s="17">
        <v>3532</v>
      </c>
      <c r="E5" s="17">
        <v>3532</v>
      </c>
      <c r="F5" s="17"/>
      <c r="G5" s="17"/>
      <c r="H5" s="17"/>
      <c r="I5" s="17">
        <v>47027.8</v>
      </c>
      <c r="J5" s="4"/>
      <c r="K5" s="17"/>
      <c r="L5" s="17"/>
      <c r="M5" s="17"/>
      <c r="N5" s="17"/>
      <c r="O5" s="17"/>
      <c r="P5" s="17"/>
      <c r="Q5" s="17"/>
      <c r="R5" s="17">
        <v>356.1</v>
      </c>
      <c r="S5" s="18">
        <f aca="true" t="shared" si="1" ref="S5:S36">C5+K5</f>
        <v>3626.9</v>
      </c>
      <c r="T5" s="18">
        <f aca="true" t="shared" si="2" ref="T5:T36">D5+L5</f>
        <v>3532</v>
      </c>
      <c r="U5" s="21">
        <f aca="true" t="shared" si="3" ref="U5:U36">I5+R5</f>
        <v>47383.9</v>
      </c>
      <c r="V5" s="13">
        <f t="shared" si="0"/>
        <v>0</v>
      </c>
      <c r="W5" s="21">
        <f aca="true" t="shared" si="4" ref="W5:W36">T5/U5*100</f>
        <v>7.454008640065507</v>
      </c>
    </row>
    <row r="6" spans="1:23" ht="30.75" customHeight="1">
      <c r="A6" s="14" t="s">
        <v>40</v>
      </c>
      <c r="B6" s="6" t="s">
        <v>7</v>
      </c>
      <c r="C6" s="17"/>
      <c r="D6" s="17"/>
      <c r="E6" s="17"/>
      <c r="F6" s="17"/>
      <c r="G6" s="17"/>
      <c r="H6" s="17"/>
      <c r="I6" s="17">
        <v>16935</v>
      </c>
      <c r="J6" s="4"/>
      <c r="K6" s="17"/>
      <c r="L6" s="17"/>
      <c r="M6" s="17"/>
      <c r="N6" s="17"/>
      <c r="O6" s="17"/>
      <c r="P6" s="17"/>
      <c r="Q6" s="17"/>
      <c r="R6" s="17">
        <v>1555.8</v>
      </c>
      <c r="S6" s="18">
        <f t="shared" si="1"/>
        <v>0</v>
      </c>
      <c r="T6" s="18">
        <f t="shared" si="2"/>
        <v>0</v>
      </c>
      <c r="U6" s="21">
        <f t="shared" si="3"/>
        <v>18490.8</v>
      </c>
      <c r="V6" s="13">
        <f t="shared" si="0"/>
        <v>0</v>
      </c>
      <c r="W6" s="21">
        <f t="shared" si="4"/>
        <v>0</v>
      </c>
    </row>
    <row r="7" spans="1:23" ht="31.5">
      <c r="A7" s="14" t="s">
        <v>41</v>
      </c>
      <c r="B7" s="6" t="s">
        <v>21</v>
      </c>
      <c r="C7" s="17">
        <v>2833.5</v>
      </c>
      <c r="D7" s="17">
        <v>2833.2</v>
      </c>
      <c r="E7" s="17">
        <v>2833.2</v>
      </c>
      <c r="F7" s="17"/>
      <c r="G7" s="17"/>
      <c r="H7" s="17"/>
      <c r="I7" s="17">
        <v>5117.9</v>
      </c>
      <c r="J7" s="4"/>
      <c r="K7" s="17">
        <v>2.6</v>
      </c>
      <c r="L7" s="17">
        <v>2.6</v>
      </c>
      <c r="M7" s="17">
        <v>2.6</v>
      </c>
      <c r="N7" s="17"/>
      <c r="O7" s="17"/>
      <c r="P7" s="17"/>
      <c r="Q7" s="17"/>
      <c r="R7" s="17">
        <v>414.4</v>
      </c>
      <c r="S7" s="18">
        <f t="shared" si="1"/>
        <v>2836.1</v>
      </c>
      <c r="T7" s="18">
        <f t="shared" si="2"/>
        <v>2835.7999999999997</v>
      </c>
      <c r="U7" s="21">
        <f t="shared" si="3"/>
        <v>5532.299999999999</v>
      </c>
      <c r="V7" s="13">
        <f t="shared" si="0"/>
        <v>0</v>
      </c>
      <c r="W7" s="21">
        <f t="shared" si="4"/>
        <v>51.25897004862354</v>
      </c>
    </row>
    <row r="8" spans="1:23" ht="24.75" customHeight="1">
      <c r="A8" s="14" t="s">
        <v>42</v>
      </c>
      <c r="B8" s="6" t="s">
        <v>8</v>
      </c>
      <c r="C8" s="17">
        <v>1070</v>
      </c>
      <c r="D8" s="17">
        <v>1067.1</v>
      </c>
      <c r="E8" s="17">
        <v>1067.1</v>
      </c>
      <c r="F8" s="17"/>
      <c r="G8" s="17"/>
      <c r="H8" s="17"/>
      <c r="I8" s="17">
        <v>3072.5</v>
      </c>
      <c r="J8" s="4"/>
      <c r="K8" s="17"/>
      <c r="L8" s="17"/>
      <c r="M8" s="17"/>
      <c r="N8" s="17"/>
      <c r="O8" s="17"/>
      <c r="P8" s="17"/>
      <c r="Q8" s="17"/>
      <c r="R8" s="17">
        <v>24.1</v>
      </c>
      <c r="S8" s="18">
        <f t="shared" si="1"/>
        <v>1070</v>
      </c>
      <c r="T8" s="18">
        <f t="shared" si="2"/>
        <v>1067.1</v>
      </c>
      <c r="U8" s="21">
        <f t="shared" si="3"/>
        <v>3096.6</v>
      </c>
      <c r="V8" s="13">
        <f t="shared" si="0"/>
        <v>0</v>
      </c>
      <c r="W8" s="21">
        <f t="shared" si="4"/>
        <v>34.46037589614416</v>
      </c>
    </row>
    <row r="9" spans="1:23" ht="23.25" customHeight="1">
      <c r="A9" s="14" t="s">
        <v>43</v>
      </c>
      <c r="B9" s="6" t="s">
        <v>10</v>
      </c>
      <c r="C9" s="17">
        <v>79.5</v>
      </c>
      <c r="D9" s="17">
        <v>79.3</v>
      </c>
      <c r="E9" s="17">
        <v>79.3</v>
      </c>
      <c r="F9" s="17"/>
      <c r="G9" s="17"/>
      <c r="H9" s="17"/>
      <c r="I9" s="17">
        <v>867.7</v>
      </c>
      <c r="J9" s="4"/>
      <c r="K9" s="17"/>
      <c r="L9" s="17"/>
      <c r="M9" s="17"/>
      <c r="N9" s="17"/>
      <c r="O9" s="17"/>
      <c r="P9" s="17"/>
      <c r="Q9" s="17"/>
      <c r="R9" s="17"/>
      <c r="S9" s="18">
        <f t="shared" si="1"/>
        <v>79.5</v>
      </c>
      <c r="T9" s="18">
        <f t="shared" si="2"/>
        <v>79.3</v>
      </c>
      <c r="U9" s="21">
        <f t="shared" si="3"/>
        <v>867.7</v>
      </c>
      <c r="V9" s="13">
        <f t="shared" si="0"/>
        <v>0</v>
      </c>
      <c r="W9" s="21">
        <f t="shared" si="4"/>
        <v>9.139103376743114</v>
      </c>
    </row>
    <row r="10" spans="1:23" ht="30" customHeight="1">
      <c r="A10" s="14" t="s">
        <v>66</v>
      </c>
      <c r="B10" s="6" t="s">
        <v>67</v>
      </c>
      <c r="C10" s="17"/>
      <c r="D10" s="17"/>
      <c r="E10" s="17"/>
      <c r="F10" s="17"/>
      <c r="G10" s="17"/>
      <c r="H10" s="17"/>
      <c r="I10" s="17"/>
      <c r="J10" s="4"/>
      <c r="K10" s="17"/>
      <c r="L10" s="17"/>
      <c r="M10" s="17"/>
      <c r="N10" s="17"/>
      <c r="O10" s="17"/>
      <c r="P10" s="17"/>
      <c r="Q10" s="17"/>
      <c r="R10" s="17"/>
      <c r="S10" s="18">
        <f t="shared" si="1"/>
        <v>0</v>
      </c>
      <c r="T10" s="18">
        <f t="shared" si="2"/>
        <v>0</v>
      </c>
      <c r="U10" s="21">
        <f t="shared" si="3"/>
        <v>0</v>
      </c>
      <c r="V10" s="13"/>
      <c r="W10" s="21" t="e">
        <f t="shared" si="4"/>
        <v>#DIV/0!</v>
      </c>
    </row>
    <row r="11" spans="1:23" ht="23.25" customHeight="1">
      <c r="A11" s="14" t="s">
        <v>46</v>
      </c>
      <c r="B11" s="6" t="s">
        <v>47</v>
      </c>
      <c r="C11" s="17"/>
      <c r="D11" s="17"/>
      <c r="E11" s="17"/>
      <c r="F11" s="17"/>
      <c r="G11" s="17"/>
      <c r="H11" s="17"/>
      <c r="I11" s="17">
        <v>0.7</v>
      </c>
      <c r="J11" s="4"/>
      <c r="K11" s="17"/>
      <c r="L11" s="17"/>
      <c r="M11" s="17"/>
      <c r="N11" s="17"/>
      <c r="O11" s="17"/>
      <c r="P11" s="17"/>
      <c r="Q11" s="17"/>
      <c r="R11" s="17"/>
      <c r="S11" s="18">
        <f t="shared" si="1"/>
        <v>0</v>
      </c>
      <c r="T11" s="18">
        <f t="shared" si="2"/>
        <v>0</v>
      </c>
      <c r="U11" s="21">
        <f t="shared" si="3"/>
        <v>0.7</v>
      </c>
      <c r="V11" s="13"/>
      <c r="W11" s="21">
        <f t="shared" si="4"/>
        <v>0</v>
      </c>
    </row>
    <row r="12" spans="1:23" ht="39" customHeight="1">
      <c r="A12" s="14" t="s">
        <v>48</v>
      </c>
      <c r="B12" s="6" t="s">
        <v>49</v>
      </c>
      <c r="C12" s="17">
        <v>86.1</v>
      </c>
      <c r="D12" s="17">
        <v>86.1</v>
      </c>
      <c r="E12" s="17">
        <v>86.1</v>
      </c>
      <c r="F12" s="17"/>
      <c r="G12" s="17"/>
      <c r="H12" s="17"/>
      <c r="I12" s="17">
        <v>4</v>
      </c>
      <c r="J12" s="4"/>
      <c r="K12" s="17"/>
      <c r="L12" s="17"/>
      <c r="M12" s="17"/>
      <c r="N12" s="17"/>
      <c r="O12" s="17"/>
      <c r="P12" s="17"/>
      <c r="Q12" s="17"/>
      <c r="R12" s="17"/>
      <c r="S12" s="18">
        <f t="shared" si="1"/>
        <v>86.1</v>
      </c>
      <c r="T12" s="18">
        <f t="shared" si="2"/>
        <v>86.1</v>
      </c>
      <c r="U12" s="21">
        <f t="shared" si="3"/>
        <v>4</v>
      </c>
      <c r="V12" s="13"/>
      <c r="W12" s="21">
        <f t="shared" si="4"/>
        <v>2152.5</v>
      </c>
    </row>
    <row r="13" spans="1:23" ht="64.5" customHeight="1">
      <c r="A13" s="14" t="s">
        <v>51</v>
      </c>
      <c r="B13" s="6" t="s">
        <v>22</v>
      </c>
      <c r="C13" s="17"/>
      <c r="D13" s="17"/>
      <c r="E13" s="17" t="s">
        <v>76</v>
      </c>
      <c r="F13" s="17"/>
      <c r="G13" s="17"/>
      <c r="H13" s="17"/>
      <c r="I13" s="17">
        <v>1</v>
      </c>
      <c r="J13" s="4"/>
      <c r="K13" s="17"/>
      <c r="L13" s="17"/>
      <c r="M13" s="17"/>
      <c r="N13" s="17"/>
      <c r="O13" s="17"/>
      <c r="P13" s="17"/>
      <c r="Q13" s="17"/>
      <c r="R13" s="17"/>
      <c r="S13" s="18">
        <f t="shared" si="1"/>
        <v>0</v>
      </c>
      <c r="T13" s="18">
        <f t="shared" si="2"/>
        <v>0</v>
      </c>
      <c r="U13" s="21">
        <f t="shared" si="3"/>
        <v>1</v>
      </c>
      <c r="V13" s="13">
        <f t="shared" si="0"/>
        <v>0</v>
      </c>
      <c r="W13" s="21">
        <f t="shared" si="4"/>
        <v>0</v>
      </c>
    </row>
    <row r="14" spans="1:23" ht="15.75" hidden="1">
      <c r="A14" s="14" t="s">
        <v>11</v>
      </c>
      <c r="B14" s="6" t="s">
        <v>35</v>
      </c>
      <c r="C14" s="17"/>
      <c r="D14" s="17"/>
      <c r="E14" s="17"/>
      <c r="F14" s="17"/>
      <c r="G14" s="17"/>
      <c r="H14" s="17"/>
      <c r="I14" s="17"/>
      <c r="J14" s="4"/>
      <c r="K14" s="17"/>
      <c r="L14" s="17"/>
      <c r="M14" s="17"/>
      <c r="N14" s="17"/>
      <c r="O14" s="17"/>
      <c r="P14" s="17"/>
      <c r="Q14" s="17"/>
      <c r="R14" s="17"/>
      <c r="S14" s="18">
        <f t="shared" si="1"/>
        <v>0</v>
      </c>
      <c r="T14" s="18">
        <f t="shared" si="2"/>
        <v>0</v>
      </c>
      <c r="U14" s="21">
        <f t="shared" si="3"/>
        <v>0</v>
      </c>
      <c r="V14" s="13">
        <f t="shared" si="0"/>
        <v>0</v>
      </c>
      <c r="W14" s="21" t="e">
        <f t="shared" si="4"/>
        <v>#DIV/0!</v>
      </c>
    </row>
    <row r="15" spans="1:23" ht="31.5">
      <c r="A15" s="14" t="s">
        <v>70</v>
      </c>
      <c r="B15" s="6" t="s">
        <v>71</v>
      </c>
      <c r="C15" s="17"/>
      <c r="D15" s="17"/>
      <c r="E15" s="17"/>
      <c r="F15" s="17"/>
      <c r="G15" s="17"/>
      <c r="H15" s="17"/>
      <c r="I15" s="17"/>
      <c r="J15" s="4"/>
      <c r="K15" s="17"/>
      <c r="L15" s="17"/>
      <c r="M15" s="17"/>
      <c r="N15" s="17"/>
      <c r="O15" s="17"/>
      <c r="P15" s="17"/>
      <c r="Q15" s="17"/>
      <c r="R15" s="17"/>
      <c r="S15" s="18"/>
      <c r="T15" s="18"/>
      <c r="U15" s="21"/>
      <c r="V15" s="13"/>
      <c r="W15" s="21"/>
    </row>
    <row r="16" spans="1:23" ht="27.75" customHeight="1">
      <c r="A16" s="14" t="s">
        <v>50</v>
      </c>
      <c r="B16" s="6" t="s">
        <v>9</v>
      </c>
      <c r="C16" s="17"/>
      <c r="D16" s="17"/>
      <c r="E16" s="17"/>
      <c r="F16" s="17"/>
      <c r="G16" s="17"/>
      <c r="H16" s="17"/>
      <c r="I16" s="17"/>
      <c r="J16" s="4"/>
      <c r="K16" s="17"/>
      <c r="L16" s="17"/>
      <c r="M16" s="17"/>
      <c r="N16" s="17"/>
      <c r="O16" s="17"/>
      <c r="P16" s="17"/>
      <c r="Q16" s="17"/>
      <c r="R16" s="17"/>
      <c r="S16" s="18">
        <f t="shared" si="1"/>
        <v>0</v>
      </c>
      <c r="T16" s="18">
        <f t="shared" si="2"/>
        <v>0</v>
      </c>
      <c r="U16" s="21">
        <f t="shared" si="3"/>
        <v>0</v>
      </c>
      <c r="V16" s="13">
        <f t="shared" si="0"/>
        <v>0</v>
      </c>
      <c r="W16" s="21" t="e">
        <f t="shared" si="4"/>
        <v>#DIV/0!</v>
      </c>
    </row>
    <row r="17" spans="1:23" ht="24.75" customHeight="1">
      <c r="A17" s="14" t="s">
        <v>44</v>
      </c>
      <c r="B17" s="6" t="s">
        <v>12</v>
      </c>
      <c r="C17" s="17">
        <v>10</v>
      </c>
      <c r="D17" s="17"/>
      <c r="E17" s="17"/>
      <c r="F17" s="17"/>
      <c r="G17" s="17"/>
      <c r="H17" s="17"/>
      <c r="I17" s="17"/>
      <c r="J17" s="4"/>
      <c r="K17" s="17"/>
      <c r="L17" s="17"/>
      <c r="M17" s="17"/>
      <c r="N17" s="17"/>
      <c r="O17" s="17"/>
      <c r="P17" s="17"/>
      <c r="Q17" s="17"/>
      <c r="R17" s="17"/>
      <c r="S17" s="18">
        <f t="shared" si="1"/>
        <v>10</v>
      </c>
      <c r="T17" s="18">
        <f t="shared" si="2"/>
        <v>0</v>
      </c>
      <c r="U17" s="21">
        <f t="shared" si="3"/>
        <v>0</v>
      </c>
      <c r="V17" s="13">
        <f t="shared" si="0"/>
        <v>0</v>
      </c>
      <c r="W17" s="21">
        <v>0</v>
      </c>
    </row>
    <row r="18" spans="1:23" ht="21.75" customHeight="1">
      <c r="A18" s="14"/>
      <c r="B18" s="7" t="s">
        <v>13</v>
      </c>
      <c r="C18" s="18">
        <f>C4+C5+C6+C7+C8+C9+C10+C11+C12+C17</f>
        <v>14212.9</v>
      </c>
      <c r="D18" s="18">
        <f aca="true" t="shared" si="5" ref="D18:R18">D4+D5+D6+D7+D8+D9+D10+D11+D12</f>
        <v>12143.3</v>
      </c>
      <c r="E18" s="18">
        <f t="shared" si="5"/>
        <v>12143.3</v>
      </c>
      <c r="F18" s="18">
        <f t="shared" si="5"/>
        <v>1367</v>
      </c>
      <c r="G18" s="18">
        <f t="shared" si="5"/>
        <v>69.2</v>
      </c>
      <c r="H18" s="18">
        <f t="shared" si="5"/>
        <v>0</v>
      </c>
      <c r="I18" s="18">
        <f t="shared" si="5"/>
        <v>75328.19999999998</v>
      </c>
      <c r="J18" s="18">
        <f t="shared" si="5"/>
        <v>0</v>
      </c>
      <c r="K18" s="18">
        <f t="shared" si="5"/>
        <v>2.6</v>
      </c>
      <c r="L18" s="18">
        <f t="shared" si="5"/>
        <v>2.6</v>
      </c>
      <c r="M18" s="18">
        <f t="shared" si="5"/>
        <v>2.6</v>
      </c>
      <c r="N18" s="18">
        <f t="shared" si="5"/>
        <v>0</v>
      </c>
      <c r="O18" s="18">
        <f t="shared" si="5"/>
        <v>0</v>
      </c>
      <c r="P18" s="18">
        <f t="shared" si="5"/>
        <v>0</v>
      </c>
      <c r="Q18" s="18">
        <f t="shared" si="5"/>
        <v>0</v>
      </c>
      <c r="R18" s="18">
        <f t="shared" si="5"/>
        <v>2350.4</v>
      </c>
      <c r="S18" s="18">
        <f t="shared" si="1"/>
        <v>14215.5</v>
      </c>
      <c r="T18" s="18">
        <f t="shared" si="2"/>
        <v>12145.9</v>
      </c>
      <c r="U18" s="21">
        <f t="shared" si="3"/>
        <v>77678.59999999998</v>
      </c>
      <c r="V18" s="24">
        <f>SUM(V4:V17)</f>
        <v>0</v>
      </c>
      <c r="W18" s="21">
        <f t="shared" si="4"/>
        <v>15.636095398217789</v>
      </c>
    </row>
    <row r="19" spans="1:23" ht="47.25" hidden="1">
      <c r="A19" s="14" t="s">
        <v>31</v>
      </c>
      <c r="B19" s="6" t="s">
        <v>28</v>
      </c>
      <c r="C19" s="17"/>
      <c r="D19" s="17"/>
      <c r="E19" s="17"/>
      <c r="F19" s="17" t="s">
        <v>19</v>
      </c>
      <c r="G19" s="17" t="s">
        <v>19</v>
      </c>
      <c r="H19" s="17"/>
      <c r="I19" s="17" t="s">
        <v>19</v>
      </c>
      <c r="J19" s="4"/>
      <c r="K19" s="17" t="s">
        <v>19</v>
      </c>
      <c r="L19" s="17">
        <f>-L21</f>
        <v>0</v>
      </c>
      <c r="M19" s="17" t="s">
        <v>19</v>
      </c>
      <c r="N19" s="17" t="s">
        <v>19</v>
      </c>
      <c r="O19" s="17" t="s">
        <v>19</v>
      </c>
      <c r="P19" s="17" t="s">
        <v>19</v>
      </c>
      <c r="Q19" s="17"/>
      <c r="R19" s="17"/>
      <c r="S19" s="18" t="e">
        <f t="shared" si="1"/>
        <v>#VALUE!</v>
      </c>
      <c r="T19" s="18">
        <f t="shared" si="2"/>
        <v>0</v>
      </c>
      <c r="U19" s="21" t="e">
        <f t="shared" si="3"/>
        <v>#VALUE!</v>
      </c>
      <c r="V19" s="13">
        <f aca="true" t="shared" si="6" ref="V19:V25">Q19+J19</f>
        <v>0</v>
      </c>
      <c r="W19" s="21" t="e">
        <f t="shared" si="4"/>
        <v>#VALUE!</v>
      </c>
    </row>
    <row r="20" spans="1:23" ht="78.75" hidden="1">
      <c r="A20" s="14" t="s">
        <v>27</v>
      </c>
      <c r="B20" s="6" t="s">
        <v>32</v>
      </c>
      <c r="C20" s="17"/>
      <c r="D20" s="17"/>
      <c r="E20" s="17"/>
      <c r="F20" s="17"/>
      <c r="G20" s="17"/>
      <c r="H20" s="17"/>
      <c r="I20" s="17"/>
      <c r="J20" s="4"/>
      <c r="K20" s="17"/>
      <c r="L20" s="17"/>
      <c r="M20" s="17"/>
      <c r="N20" s="17"/>
      <c r="O20" s="17"/>
      <c r="P20" s="17"/>
      <c r="Q20" s="17"/>
      <c r="R20" s="17"/>
      <c r="S20" s="18">
        <f t="shared" si="1"/>
        <v>0</v>
      </c>
      <c r="T20" s="18">
        <f t="shared" si="2"/>
        <v>0</v>
      </c>
      <c r="U20" s="21">
        <f t="shared" si="3"/>
        <v>0</v>
      </c>
      <c r="V20" s="13">
        <f t="shared" si="6"/>
        <v>0</v>
      </c>
      <c r="W20" s="21" t="e">
        <f t="shared" si="4"/>
        <v>#DIV/0!</v>
      </c>
    </row>
    <row r="21" spans="1:23" ht="78.75" hidden="1">
      <c r="A21" s="14" t="s">
        <v>14</v>
      </c>
      <c r="B21" s="6" t="s">
        <v>23</v>
      </c>
      <c r="C21" s="17"/>
      <c r="D21" s="17"/>
      <c r="E21" s="17"/>
      <c r="F21" s="17" t="s">
        <v>19</v>
      </c>
      <c r="G21" s="17" t="s">
        <v>19</v>
      </c>
      <c r="H21" s="17"/>
      <c r="I21" s="17" t="s">
        <v>19</v>
      </c>
      <c r="J21" s="4"/>
      <c r="K21" s="17" t="s">
        <v>19</v>
      </c>
      <c r="L21" s="17">
        <v>0</v>
      </c>
      <c r="M21" s="17" t="s">
        <v>19</v>
      </c>
      <c r="N21" s="17" t="s">
        <v>19</v>
      </c>
      <c r="O21" s="17" t="s">
        <v>19</v>
      </c>
      <c r="P21" s="17" t="s">
        <v>19</v>
      </c>
      <c r="Q21" s="17"/>
      <c r="R21" s="17"/>
      <c r="S21" s="18" t="e">
        <f t="shared" si="1"/>
        <v>#VALUE!</v>
      </c>
      <c r="T21" s="18">
        <f t="shared" si="2"/>
        <v>0</v>
      </c>
      <c r="U21" s="21" t="e">
        <f t="shared" si="3"/>
        <v>#VALUE!</v>
      </c>
      <c r="V21" s="13">
        <f t="shared" si="6"/>
        <v>0</v>
      </c>
      <c r="W21" s="21" t="e">
        <f t="shared" si="4"/>
        <v>#VALUE!</v>
      </c>
    </row>
    <row r="22" spans="1:23" ht="15.75" hidden="1">
      <c r="A22" s="14" t="s">
        <v>15</v>
      </c>
      <c r="B22" s="7" t="s">
        <v>16</v>
      </c>
      <c r="C22" s="17"/>
      <c r="D22" s="17"/>
      <c r="E22" s="17"/>
      <c r="F22" s="17" t="s">
        <v>19</v>
      </c>
      <c r="G22" s="17" t="s">
        <v>19</v>
      </c>
      <c r="H22" s="17"/>
      <c r="I22" s="17" t="s">
        <v>19</v>
      </c>
      <c r="J22" s="4"/>
      <c r="K22" s="17" t="s">
        <v>19</v>
      </c>
      <c r="L22" s="17">
        <v>0</v>
      </c>
      <c r="M22" s="17" t="s">
        <v>19</v>
      </c>
      <c r="N22" s="17" t="s">
        <v>19</v>
      </c>
      <c r="O22" s="17" t="s">
        <v>19</v>
      </c>
      <c r="P22" s="17" t="s">
        <v>19</v>
      </c>
      <c r="Q22" s="17"/>
      <c r="R22" s="17"/>
      <c r="S22" s="18" t="e">
        <f t="shared" si="1"/>
        <v>#VALUE!</v>
      </c>
      <c r="T22" s="18">
        <f t="shared" si="2"/>
        <v>0</v>
      </c>
      <c r="U22" s="21" t="e">
        <f t="shared" si="3"/>
        <v>#VALUE!</v>
      </c>
      <c r="V22" s="13">
        <f t="shared" si="6"/>
        <v>0</v>
      </c>
      <c r="W22" s="21" t="e">
        <f t="shared" si="4"/>
        <v>#VALUE!</v>
      </c>
    </row>
    <row r="23" spans="1:23" ht="21" customHeight="1" hidden="1">
      <c r="A23" s="14" t="s">
        <v>44</v>
      </c>
      <c r="B23" s="6" t="s">
        <v>12</v>
      </c>
      <c r="C23" s="17"/>
      <c r="D23" s="17"/>
      <c r="E23" s="17"/>
      <c r="F23" s="17"/>
      <c r="G23" s="17"/>
      <c r="H23" s="17"/>
      <c r="I23" s="17"/>
      <c r="J23" s="4"/>
      <c r="K23" s="17"/>
      <c r="L23" s="17"/>
      <c r="M23" s="17"/>
      <c r="N23" s="17"/>
      <c r="O23" s="17"/>
      <c r="P23" s="17"/>
      <c r="Q23" s="17"/>
      <c r="R23" s="17"/>
      <c r="S23" s="18">
        <f t="shared" si="1"/>
        <v>0</v>
      </c>
      <c r="T23" s="18">
        <f t="shared" si="2"/>
        <v>0</v>
      </c>
      <c r="U23" s="21">
        <f t="shared" si="3"/>
        <v>0</v>
      </c>
      <c r="V23" s="13">
        <f t="shared" si="6"/>
        <v>0</v>
      </c>
      <c r="W23" s="21" t="e">
        <f t="shared" si="4"/>
        <v>#DIV/0!</v>
      </c>
    </row>
    <row r="24" spans="1:23" ht="91.5" customHeight="1" hidden="1">
      <c r="A24" s="14" t="s">
        <v>33</v>
      </c>
      <c r="B24" s="8" t="s">
        <v>34</v>
      </c>
      <c r="C24" s="17"/>
      <c r="D24" s="17"/>
      <c r="E24" s="17"/>
      <c r="F24" s="17"/>
      <c r="G24" s="17"/>
      <c r="H24" s="17"/>
      <c r="I24" s="17"/>
      <c r="J24" s="4"/>
      <c r="K24" s="17" t="s">
        <v>19</v>
      </c>
      <c r="L24" s="17">
        <v>0</v>
      </c>
      <c r="M24" s="17" t="s">
        <v>19</v>
      </c>
      <c r="N24" s="17" t="s">
        <v>19</v>
      </c>
      <c r="O24" s="17" t="s">
        <v>19</v>
      </c>
      <c r="P24" s="17" t="s">
        <v>19</v>
      </c>
      <c r="Q24" s="17"/>
      <c r="R24" s="17"/>
      <c r="S24" s="18" t="e">
        <f t="shared" si="1"/>
        <v>#VALUE!</v>
      </c>
      <c r="T24" s="18">
        <f t="shared" si="2"/>
        <v>0</v>
      </c>
      <c r="U24" s="21">
        <f t="shared" si="3"/>
        <v>0</v>
      </c>
      <c r="V24" s="13">
        <f t="shared" si="6"/>
        <v>0</v>
      </c>
      <c r="W24" s="21" t="e">
        <f t="shared" si="4"/>
        <v>#DIV/0!</v>
      </c>
    </row>
    <row r="25" spans="1:23" ht="192" customHeight="1" hidden="1">
      <c r="A25" s="14" t="s">
        <v>17</v>
      </c>
      <c r="B25" s="6" t="s">
        <v>29</v>
      </c>
      <c r="C25" s="17"/>
      <c r="D25" s="17"/>
      <c r="E25" s="17"/>
      <c r="F25" s="17"/>
      <c r="G25" s="17"/>
      <c r="H25" s="17"/>
      <c r="I25" s="17"/>
      <c r="J25" s="4"/>
      <c r="K25" s="17"/>
      <c r="L25" s="20"/>
      <c r="M25" s="17"/>
      <c r="N25" s="17" t="s">
        <v>19</v>
      </c>
      <c r="O25" s="17" t="s">
        <v>19</v>
      </c>
      <c r="P25" s="17"/>
      <c r="Q25" s="17"/>
      <c r="R25" s="17"/>
      <c r="S25" s="18">
        <f t="shared" si="1"/>
        <v>0</v>
      </c>
      <c r="T25" s="18">
        <f t="shared" si="2"/>
        <v>0</v>
      </c>
      <c r="U25" s="21">
        <f t="shared" si="3"/>
        <v>0</v>
      </c>
      <c r="V25" s="13">
        <f t="shared" si="6"/>
        <v>0</v>
      </c>
      <c r="W25" s="21" t="e">
        <f t="shared" si="4"/>
        <v>#DIV/0!</v>
      </c>
    </row>
    <row r="26" spans="1:23" ht="43.5" customHeight="1" hidden="1">
      <c r="A26" s="14"/>
      <c r="B26" s="6"/>
      <c r="C26" s="17"/>
      <c r="D26" s="17"/>
      <c r="E26" s="17"/>
      <c r="F26" s="17"/>
      <c r="G26" s="17"/>
      <c r="H26" s="17"/>
      <c r="I26" s="17"/>
      <c r="J26" s="4"/>
      <c r="K26" s="17"/>
      <c r="L26" s="20"/>
      <c r="M26" s="17"/>
      <c r="N26" s="17"/>
      <c r="O26" s="17"/>
      <c r="P26" s="17"/>
      <c r="Q26" s="17"/>
      <c r="R26" s="17"/>
      <c r="S26" s="18">
        <f t="shared" si="1"/>
        <v>0</v>
      </c>
      <c r="T26" s="18">
        <f t="shared" si="2"/>
        <v>0</v>
      </c>
      <c r="U26" s="21">
        <f t="shared" si="3"/>
        <v>0</v>
      </c>
      <c r="V26" s="13"/>
      <c r="W26" s="21" t="e">
        <f t="shared" si="4"/>
        <v>#DIV/0!</v>
      </c>
    </row>
    <row r="27" spans="1:23" ht="49.5" customHeight="1" hidden="1">
      <c r="A27" s="14" t="s">
        <v>53</v>
      </c>
      <c r="B27" s="6" t="s">
        <v>58</v>
      </c>
      <c r="C27" s="17"/>
      <c r="D27" s="17"/>
      <c r="E27" s="17"/>
      <c r="F27" s="17"/>
      <c r="G27" s="17"/>
      <c r="H27" s="17"/>
      <c r="I27" s="17"/>
      <c r="J27" s="4"/>
      <c r="K27" s="17"/>
      <c r="L27" s="20"/>
      <c r="M27" s="17"/>
      <c r="N27" s="17"/>
      <c r="O27" s="17"/>
      <c r="P27" s="17"/>
      <c r="Q27" s="17"/>
      <c r="R27" s="17"/>
      <c r="S27" s="18">
        <f t="shared" si="1"/>
        <v>0</v>
      </c>
      <c r="T27" s="18">
        <f t="shared" si="2"/>
        <v>0</v>
      </c>
      <c r="U27" s="21">
        <f t="shared" si="3"/>
        <v>0</v>
      </c>
      <c r="V27" s="13"/>
      <c r="W27" s="21" t="e">
        <f t="shared" si="4"/>
        <v>#DIV/0!</v>
      </c>
    </row>
    <row r="28" spans="1:23" ht="128.25" customHeight="1" hidden="1">
      <c r="A28" s="14" t="s">
        <v>56</v>
      </c>
      <c r="B28" s="6" t="s">
        <v>59</v>
      </c>
      <c r="C28" s="17"/>
      <c r="D28" s="17"/>
      <c r="E28" s="17"/>
      <c r="F28" s="17"/>
      <c r="G28" s="17"/>
      <c r="H28" s="17"/>
      <c r="I28" s="17"/>
      <c r="J28" s="4"/>
      <c r="K28" s="17"/>
      <c r="L28" s="20"/>
      <c r="M28" s="17"/>
      <c r="N28" s="17"/>
      <c r="O28" s="17"/>
      <c r="P28" s="17"/>
      <c r="Q28" s="17"/>
      <c r="R28" s="17"/>
      <c r="S28" s="18">
        <f t="shared" si="1"/>
        <v>0</v>
      </c>
      <c r="T28" s="18">
        <f t="shared" si="2"/>
        <v>0</v>
      </c>
      <c r="U28" s="21">
        <f t="shared" si="3"/>
        <v>0</v>
      </c>
      <c r="V28" s="13"/>
      <c r="W28" s="21">
        <v>0</v>
      </c>
    </row>
    <row r="29" spans="1:23" ht="22.5" customHeight="1" hidden="1">
      <c r="A29" s="14" t="s">
        <v>45</v>
      </c>
      <c r="B29" s="6" t="s">
        <v>36</v>
      </c>
      <c r="C29" s="17"/>
      <c r="D29" s="17"/>
      <c r="E29" s="17"/>
      <c r="F29" s="17"/>
      <c r="G29" s="17"/>
      <c r="H29" s="17"/>
      <c r="I29" s="17"/>
      <c r="J29" s="4"/>
      <c r="K29" s="17"/>
      <c r="L29" s="20"/>
      <c r="M29" s="17"/>
      <c r="N29" s="17"/>
      <c r="O29" s="17"/>
      <c r="P29" s="17"/>
      <c r="Q29" s="17"/>
      <c r="R29" s="17"/>
      <c r="S29" s="18">
        <f t="shared" si="1"/>
        <v>0</v>
      </c>
      <c r="T29" s="18">
        <f t="shared" si="2"/>
        <v>0</v>
      </c>
      <c r="U29" s="21">
        <f t="shared" si="3"/>
        <v>0</v>
      </c>
      <c r="V29" s="13"/>
      <c r="W29" s="21" t="e">
        <f t="shared" si="4"/>
        <v>#DIV/0!</v>
      </c>
    </row>
    <row r="30" spans="1:23" ht="157.5" hidden="1">
      <c r="A30" s="14" t="s">
        <v>55</v>
      </c>
      <c r="B30" s="6" t="s">
        <v>60</v>
      </c>
      <c r="C30" s="17"/>
      <c r="D30" s="17"/>
      <c r="E30" s="17"/>
      <c r="F30" s="17"/>
      <c r="G30" s="17"/>
      <c r="H30" s="17"/>
      <c r="I30" s="17"/>
      <c r="J30" s="4"/>
      <c r="K30" s="17"/>
      <c r="L30" s="17"/>
      <c r="M30" s="17"/>
      <c r="N30" s="17"/>
      <c r="O30" s="17"/>
      <c r="P30" s="17"/>
      <c r="Q30" s="17"/>
      <c r="R30" s="17"/>
      <c r="S30" s="18">
        <f t="shared" si="1"/>
        <v>0</v>
      </c>
      <c r="T30" s="18">
        <f t="shared" si="2"/>
        <v>0</v>
      </c>
      <c r="U30" s="21">
        <f t="shared" si="3"/>
        <v>0</v>
      </c>
      <c r="V30" s="13">
        <f>Q30+J30</f>
        <v>0</v>
      </c>
      <c r="W30" s="21">
        <v>0</v>
      </c>
    </row>
    <row r="31" spans="1:23" ht="110.25" hidden="1">
      <c r="A31" s="14" t="s">
        <v>68</v>
      </c>
      <c r="B31" s="6" t="s">
        <v>69</v>
      </c>
      <c r="C31" s="17"/>
      <c r="D31" s="17"/>
      <c r="E31" s="17"/>
      <c r="F31" s="17"/>
      <c r="G31" s="17"/>
      <c r="H31" s="17"/>
      <c r="I31" s="17"/>
      <c r="J31" s="4"/>
      <c r="K31" s="17"/>
      <c r="L31" s="17"/>
      <c r="M31" s="17"/>
      <c r="N31" s="17"/>
      <c r="O31" s="17"/>
      <c r="P31" s="17"/>
      <c r="Q31" s="17"/>
      <c r="R31" s="17"/>
      <c r="S31" s="18"/>
      <c r="T31" s="18"/>
      <c r="U31" s="21"/>
      <c r="V31" s="13"/>
      <c r="W31" s="21"/>
    </row>
    <row r="32" spans="1:23" ht="63" hidden="1">
      <c r="A32" s="14" t="s">
        <v>64</v>
      </c>
      <c r="B32" s="6" t="s">
        <v>65</v>
      </c>
      <c r="C32" s="17"/>
      <c r="D32" s="17"/>
      <c r="E32" s="17"/>
      <c r="F32" s="17"/>
      <c r="G32" s="17"/>
      <c r="H32" s="17"/>
      <c r="I32" s="17"/>
      <c r="J32" s="4"/>
      <c r="K32" s="17"/>
      <c r="L32" s="17"/>
      <c r="M32" s="17"/>
      <c r="N32" s="17"/>
      <c r="O32" s="17"/>
      <c r="P32" s="17"/>
      <c r="Q32" s="17"/>
      <c r="R32" s="17"/>
      <c r="S32" s="18"/>
      <c r="T32" s="18"/>
      <c r="U32" s="21"/>
      <c r="V32" s="13"/>
      <c r="W32" s="21"/>
    </row>
    <row r="33" spans="1:23" ht="157.5">
      <c r="A33" s="14" t="s">
        <v>55</v>
      </c>
      <c r="B33" s="6" t="s">
        <v>60</v>
      </c>
      <c r="C33" s="17"/>
      <c r="D33" s="17"/>
      <c r="E33" s="17"/>
      <c r="F33" s="17"/>
      <c r="G33" s="17"/>
      <c r="H33" s="17"/>
      <c r="I33" s="17">
        <v>111.6</v>
      </c>
      <c r="J33" s="4"/>
      <c r="K33" s="17"/>
      <c r="L33" s="17"/>
      <c r="M33" s="17"/>
      <c r="N33" s="17"/>
      <c r="O33" s="17"/>
      <c r="P33" s="17"/>
      <c r="Q33" s="17"/>
      <c r="R33" s="17"/>
      <c r="S33" s="18"/>
      <c r="T33" s="18"/>
      <c r="U33" s="21"/>
      <c r="V33" s="13"/>
      <c r="W33" s="21"/>
    </row>
    <row r="34" spans="1:23" ht="31.5">
      <c r="A34" s="14" t="s">
        <v>54</v>
      </c>
      <c r="B34" s="6" t="s">
        <v>61</v>
      </c>
      <c r="C34" s="17"/>
      <c r="D34" s="17"/>
      <c r="E34" s="17"/>
      <c r="F34" s="17"/>
      <c r="G34" s="17"/>
      <c r="H34" s="17"/>
      <c r="I34" s="17">
        <v>5176.6</v>
      </c>
      <c r="J34" s="4"/>
      <c r="K34" s="17"/>
      <c r="L34" s="17"/>
      <c r="M34" s="17"/>
      <c r="N34" s="17"/>
      <c r="O34" s="17"/>
      <c r="P34" s="17"/>
      <c r="Q34" s="17"/>
      <c r="R34" s="17"/>
      <c r="S34" s="18">
        <f t="shared" si="1"/>
        <v>0</v>
      </c>
      <c r="T34" s="18">
        <f t="shared" si="2"/>
        <v>0</v>
      </c>
      <c r="U34" s="21">
        <f t="shared" si="3"/>
        <v>5176.6</v>
      </c>
      <c r="V34" s="13"/>
      <c r="W34" s="21">
        <f t="shared" si="4"/>
        <v>0</v>
      </c>
    </row>
    <row r="35" spans="1:23" ht="100.5" customHeight="1">
      <c r="A35" s="14" t="s">
        <v>52</v>
      </c>
      <c r="B35" s="6" t="s">
        <v>62</v>
      </c>
      <c r="C35" s="17"/>
      <c r="D35" s="17"/>
      <c r="E35" s="17"/>
      <c r="F35" s="17"/>
      <c r="G35" s="17"/>
      <c r="H35" s="17"/>
      <c r="I35" s="17">
        <v>50.6</v>
      </c>
      <c r="J35" s="4">
        <v>0</v>
      </c>
      <c r="K35" s="17"/>
      <c r="L35" s="17"/>
      <c r="M35" s="17"/>
      <c r="N35" s="17"/>
      <c r="O35" s="17"/>
      <c r="P35" s="17"/>
      <c r="Q35" s="17"/>
      <c r="R35" s="23"/>
      <c r="S35" s="18">
        <f t="shared" si="1"/>
        <v>0</v>
      </c>
      <c r="T35" s="18">
        <f t="shared" si="2"/>
        <v>0</v>
      </c>
      <c r="U35" s="21">
        <f t="shared" si="3"/>
        <v>50.6</v>
      </c>
      <c r="V35" s="13">
        <f>Q35+J35</f>
        <v>0</v>
      </c>
      <c r="W35" s="21">
        <v>0</v>
      </c>
    </row>
    <row r="36" spans="1:23" ht="23.25" customHeight="1">
      <c r="A36" s="14"/>
      <c r="B36" s="7" t="s">
        <v>18</v>
      </c>
      <c r="C36" s="18">
        <f>C18+C27+C28+C30+C34+C35+C31</f>
        <v>14212.9</v>
      </c>
      <c r="D36" s="18">
        <f>D18+D27+D28+D30+D34+D35+D31</f>
        <v>12143.3</v>
      </c>
      <c r="E36" s="18">
        <f>E18+E27+E28+E30+E34+E35+E31</f>
        <v>12143.3</v>
      </c>
      <c r="F36" s="18">
        <f aca="true" t="shared" si="7" ref="F36:V36">F18+F27+F28+F30+F34+F35</f>
        <v>1367</v>
      </c>
      <c r="G36" s="18">
        <f t="shared" si="7"/>
        <v>69.2</v>
      </c>
      <c r="H36" s="18">
        <f t="shared" si="7"/>
        <v>0</v>
      </c>
      <c r="I36" s="18">
        <f>I18+I27+I28+I30+I34+I35+I32+I33</f>
        <v>80667</v>
      </c>
      <c r="J36" s="18">
        <f t="shared" si="7"/>
        <v>0</v>
      </c>
      <c r="K36" s="18">
        <f t="shared" si="7"/>
        <v>2.6</v>
      </c>
      <c r="L36" s="18">
        <f t="shared" si="7"/>
        <v>2.6</v>
      </c>
      <c r="M36" s="18">
        <f t="shared" si="7"/>
        <v>2.6</v>
      </c>
      <c r="N36" s="18">
        <f t="shared" si="7"/>
        <v>0</v>
      </c>
      <c r="O36" s="18">
        <f t="shared" si="7"/>
        <v>0</v>
      </c>
      <c r="P36" s="18">
        <f t="shared" si="7"/>
        <v>0</v>
      </c>
      <c r="Q36" s="18">
        <f t="shared" si="7"/>
        <v>0</v>
      </c>
      <c r="R36" s="18">
        <f>R18+R27+R28+R30+R34+R35+R32</f>
        <v>2350.4</v>
      </c>
      <c r="S36" s="18">
        <f t="shared" si="1"/>
        <v>14215.5</v>
      </c>
      <c r="T36" s="18">
        <f t="shared" si="2"/>
        <v>12145.9</v>
      </c>
      <c r="U36" s="21">
        <f t="shared" si="3"/>
        <v>83017.4</v>
      </c>
      <c r="V36" s="18">
        <f t="shared" si="7"/>
        <v>0</v>
      </c>
      <c r="W36" s="21">
        <f t="shared" si="4"/>
        <v>14.630547331041443</v>
      </c>
    </row>
    <row r="37" spans="1:11" ht="26.25" customHeight="1">
      <c r="A37" s="2"/>
      <c r="B37" s="40" t="s">
        <v>77</v>
      </c>
      <c r="C37" s="40"/>
      <c r="D37" s="40"/>
      <c r="E37" s="5"/>
      <c r="K37" s="29" t="s">
        <v>78</v>
      </c>
    </row>
    <row r="38" spans="1:18" ht="15.75" customHeight="1">
      <c r="A38" s="2"/>
      <c r="B38" s="28"/>
      <c r="C38" s="28"/>
      <c r="D38" s="28"/>
      <c r="E38" s="28"/>
      <c r="F38" s="28"/>
      <c r="I38" s="5"/>
      <c r="N38" s="26"/>
      <c r="P38" s="26"/>
      <c r="Q38" s="26"/>
      <c r="R38" s="26"/>
    </row>
    <row r="39" spans="1:20" ht="12.75">
      <c r="A39" s="2"/>
      <c r="B39" s="1"/>
      <c r="C39" s="5"/>
      <c r="S39" s="9"/>
      <c r="T39" s="9"/>
    </row>
    <row r="40" spans="1:5" ht="12.75">
      <c r="A40" s="2"/>
      <c r="B40" s="22"/>
      <c r="C40" s="33"/>
      <c r="D40" s="33"/>
      <c r="E40" s="5"/>
    </row>
    <row r="41" spans="2:21" ht="12.75">
      <c r="B41" s="22"/>
      <c r="U41" s="5"/>
    </row>
  </sheetData>
  <sheetProtection/>
  <mergeCells count="8">
    <mergeCell ref="A2:A3"/>
    <mergeCell ref="P1:W1"/>
    <mergeCell ref="C40:D40"/>
    <mergeCell ref="B2:B3"/>
    <mergeCell ref="C2:I2"/>
    <mergeCell ref="K2:P2"/>
    <mergeCell ref="S2:U2"/>
    <mergeCell ref="B37:D37"/>
  </mergeCells>
  <printOptions/>
  <pageMargins left="0.21" right="0.19" top="0.59" bottom="0.2" header="0.2" footer="0.2"/>
  <pageSetup horizontalDpi="600" verticalDpi="600" orientation="landscape" paperSize="9" scale="65" r:id="rId1"/>
  <rowBreaks count="2" manualBreakCount="2">
    <brk id="34" max="255" man="1"/>
    <brk id="4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Віктор</dc:creator>
  <cp:keywords/>
  <dc:description/>
  <cp:lastModifiedBy>Natalya</cp:lastModifiedBy>
  <cp:lastPrinted>2021-04-20T07:07:24Z</cp:lastPrinted>
  <dcterms:created xsi:type="dcterms:W3CDTF">2014-10-23T08:41:30Z</dcterms:created>
  <dcterms:modified xsi:type="dcterms:W3CDTF">2021-09-24T09:38:24Z</dcterms:modified>
  <cp:category/>
  <cp:version/>
  <cp:contentType/>
  <cp:contentStatus/>
</cp:coreProperties>
</file>