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tabRatio="771" activeTab="3"/>
  </bookViews>
  <sheets>
    <sheet name="01" sheetId="1" r:id="rId1"/>
    <sheet name="додаток" sheetId="2" state="hidden" r:id="rId2"/>
    <sheet name="000" sheetId="3" r:id="rId3"/>
    <sheet name="додаток 4" sheetId="4" r:id="rId4"/>
    <sheet name="0" sheetId="5" r:id="rId5"/>
    <sheet name="00" sheetId="6" r:id="rId6"/>
  </sheets>
  <definedNames>
    <definedName name="_xlnm.Print_Titles" localSheetId="2">'000'!$11:$14</definedName>
    <definedName name="_xlnm.Print_Area" localSheetId="4">'0'!$A$1:$J$24</definedName>
    <definedName name="_xlnm.Print_Area" localSheetId="5">'00'!$A$1:$J$44</definedName>
    <definedName name="_xlnm.Print_Area" localSheetId="2">'000'!$A$1:$P$65</definedName>
    <definedName name="_xlnm.Print_Area" localSheetId="1">'додаток'!$A$1:$F$27</definedName>
    <definedName name="_xlnm.Print_Area" localSheetId="3">'додаток 4'!$A$1:$S$38</definedName>
  </definedNames>
  <calcPr fullCalcOnLoad="1"/>
</workbook>
</file>

<file path=xl/sharedStrings.xml><?xml version="1.0" encoding="utf-8"?>
<sst xmlns="http://schemas.openxmlformats.org/spreadsheetml/2006/main" count="116" uniqueCount="91">
  <si>
    <t>0824</t>
  </si>
  <si>
    <t>0828</t>
  </si>
  <si>
    <t>0111</t>
  </si>
  <si>
    <t>0810</t>
  </si>
  <si>
    <t>1040</t>
  </si>
  <si>
    <t>0910</t>
  </si>
  <si>
    <t>0921</t>
  </si>
  <si>
    <t>(грн.)</t>
  </si>
  <si>
    <t>Загальний фонд</t>
  </si>
  <si>
    <t>Код</t>
  </si>
  <si>
    <t>Спеціальний фонд</t>
  </si>
  <si>
    <t xml:space="preserve">                                Г.М Габриєлів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</si>
  <si>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</si>
  <si>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0600000</t>
  </si>
  <si>
    <t>0610000</t>
  </si>
  <si>
    <t>0611010</t>
  </si>
  <si>
    <t>0611020</t>
  </si>
  <si>
    <t>0613140</t>
  </si>
  <si>
    <t>Надання дошкільної освіти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</si>
  <si>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</si>
  <si>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</si>
  <si>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</si>
  <si>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</si>
  <si>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</si>
  <si>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</si>
  <si>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</si>
  <si>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</si>
  <si>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>Усього</t>
  </si>
  <si>
    <t>усього</t>
  </si>
  <si>
    <t>у тому числі бюджет розвитку</t>
  </si>
  <si>
    <t>(грн)</t>
  </si>
  <si>
    <t>х</t>
  </si>
  <si>
    <t>Фінансування районного бюджету на 2019 рік</t>
  </si>
  <si>
    <t>Найменування згідно з Класифікацією фінансування бюджету</t>
  </si>
  <si>
    <t>Фінансування за типом кредитора</t>
  </si>
  <si>
    <t>Фінансування за типом боргового зобов’язання</t>
  </si>
  <si>
    <t>Загальне фінансування</t>
  </si>
  <si>
    <r>
      <t>РОЗПОДІЛ</t>
    </r>
    <r>
      <rPr>
        <b/>
        <sz val="14"/>
        <rFont val="Times New Roman"/>
        <family val="1"/>
      </rPr>
      <t xml:space="preserve">
видатків районного бюджету на 2019 рік</t>
    </r>
  </si>
  <si>
    <t>УСЬОГО</t>
  </si>
  <si>
    <t>Найменування бюджету - одержувача 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</si>
  <si>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</si>
  <si>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</si>
  <si>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</si>
  <si>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</si>
  <si>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</si>
  <si>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найменування трансферту</t>
  </si>
  <si>
    <t>Додаток 4</t>
  </si>
  <si>
    <t>спеці-ального фонду на:</t>
  </si>
  <si>
    <t>0118312</t>
  </si>
  <si>
    <t>0512</t>
  </si>
  <si>
    <t>Утилізація відходів</t>
  </si>
  <si>
    <t>0610160</t>
  </si>
  <si>
    <t>0160</t>
  </si>
  <si>
    <t>Керівництво і управління у відповідній сфері у містах (місті Києві), селищах, селах, об"єднаних територіальних громадах</t>
  </si>
  <si>
    <t>Надання загальної середньої освiти загальноосвітніми навчальними закладами (в т. ч. школою-дитячим садком, iнтернатом при школi), спецiалiзованими школами, лiцеями, гiмназiями, колегiумами</t>
  </si>
  <si>
    <t>0611090</t>
  </si>
  <si>
    <t>0960</t>
  </si>
  <si>
    <t>Надання позашкiльної освiти позашкільними закладами освіти, заходи iз позашкiльної роботи з дiтьми</t>
  </si>
  <si>
    <t>0611150</t>
  </si>
  <si>
    <t>0990</t>
  </si>
  <si>
    <t xml:space="preserve">Методичне забезпечення діяльності навчальних закладів </t>
  </si>
  <si>
    <t>0611161</t>
  </si>
  <si>
    <t>Забезпечення діяльності інших закладів у сфері освіти</t>
  </si>
  <si>
    <t>0615031</t>
  </si>
  <si>
    <t>Утримання та навчально-тренувальна робота комунальних дитячо-юнацьких спортивних шкiл</t>
  </si>
  <si>
    <r>
      <t xml:space="preserve">Відділ культури, туризму та з питань діяльності засобів масової інформації Підволочиської селищної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</si>
  <si>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культури, туризму та з питань діяльності засобів масової інформації Підволочиської селищної ради  </t>
    </r>
    <r>
      <rPr>
        <sz val="11"/>
        <rFont val="Times New Roman"/>
        <family val="1"/>
      </rPr>
      <t>(відповідальний виконавець)</t>
    </r>
  </si>
  <si>
    <t>Забезпечення діяльності музеїв і виставок</t>
  </si>
  <si>
    <t>Надання спеціальної освіти школами естетичного виховання (музичними, художніми, хореографічними, театральними, хоровими,  мистецькими)</t>
  </si>
  <si>
    <t>1000000</t>
  </si>
  <si>
    <t>1010000</t>
  </si>
  <si>
    <t>0829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</si>
  <si>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</si>
  <si>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</si>
  <si>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</si>
  <si>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r>
      <t xml:space="preserve">Відділ освіти Підволочиської селищної ради </t>
    </r>
    <r>
      <rPr>
        <sz val="11"/>
        <rFont val="Times New Roman"/>
        <family val="1"/>
      </rPr>
      <t>(головний розпорядник)</t>
    </r>
  </si>
  <si>
    <r>
      <t xml:space="preserve">Відділ освіти Підволочиської селищної ради </t>
    </r>
    <r>
      <rPr>
        <sz val="11"/>
        <rFont val="Times New Roman"/>
        <family val="1"/>
      </rPr>
      <t>(відповідальний виконавець)</t>
    </r>
  </si>
  <si>
    <t>Секретар виконавчого комітету                                                                                                             Н.М.Чернецька</t>
  </si>
  <si>
    <t>(код бюджету)</t>
  </si>
  <si>
    <t>Код бюджету</t>
  </si>
  <si>
    <t>спеціального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</si>
  <si>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</si>
  <si>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</si>
  <si>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інша субвенція</t>
  </si>
  <si>
    <t>Бюджет Золотопотіцької селищної об’єднаної територіальної громади</t>
  </si>
  <si>
    <t xml:space="preserve">Рішення сесії  Золотопотіцькоїї  селищної ради  від   15.12.2020 року № 121  „Про внесення змін до селищного бюджету на 2020рік” </t>
  </si>
  <si>
    <t xml:space="preserve">  Додаток 3</t>
  </si>
  <si>
    <t>до рішення сесії районної ради</t>
  </si>
  <si>
    <t>Зміни до міжбюджетних трансфертів на 2020 рік</t>
  </si>
  <si>
    <t>від 28 грудня 2020 року №</t>
  </si>
  <si>
    <t>Керуючий справами Бучацької районної ради                                                                                                                                                                                                                                                                         Василь ГРИГОРИШИН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</si>
</sst>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_ ;[Red]\-#,##0.00\ "/>
    <numFmt numFmtId="189" formatCode="#,##0_ ;[Red]\-#,##0\ "/>
    <numFmt numFmtId="190" formatCode="0.0"/>
    <numFmt numFmtId="191" formatCode="#,##0.0"/>
    <numFmt numFmtId="192" formatCode="#,##0.0_ ;[Red]\-#,##0.0\ "/>
    <numFmt numFmtId="193" formatCode="_-* #,##0\ _г_р_н_._-;\-* #,##0\ _г_р_н_._-;_-* &quot;-&quot;??\ _г_р_н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\ _г_р_н_._-;\-* #,##0.000\ _г_р_н_._-;_-* &quot;-&quot;??\ _г_р_н_._-;_-@_-"/>
    <numFmt numFmtId="199" formatCode="#,##0_ ;\-#,##0\ "/>
    <numFmt numFmtId="200" formatCode="#,##0.000"/>
    <numFmt numFmtId="201" formatCode="#,##0.000_ ;[Red]\-#,##0.000\ "/>
    <numFmt numFmtId="202" formatCode="#,##0.0000_ ;[Red]\-#,##0.0000\ "/>
    <numFmt numFmtId="203" formatCode="#,##0.00000_ ;[Red]\-#,##0.00000\ "/>
    <numFmt numFmtId="204" formatCode="#,##0.000000_ ;[Red]\-#,##0.000000\ "/>
    <numFmt numFmtId="205" formatCode="#,##0.0000000_ ;[Red]\-#,##0.0000000\ "/>
    <numFmt numFmtId="206" formatCode="#,##0.00000000_ ;[Red]\-#,##0.00000000\ "/>
    <numFmt numFmtId="207" formatCode="#,##0.000000000_ ;[Red]\-#,##0.000000000\ "/>
    <numFmt numFmtId="208" formatCode="#,##0.0000000000_ ;[Red]\-#,##0.0000000000\ "/>
    <numFmt numFmtId="209" formatCode="#,##0.00000000000_ ;[Red]\-#,##0.00000000000\ "/>
    <numFmt numFmtId="210" formatCode="#,##0.000000000000_ ;[Red]\-#,##0.000000000000\ "/>
    <numFmt numFmtId="211" formatCode="#,##0.0000000000000_ ;[Red]\-#,##0.0000000000000\ "/>
    <numFmt numFmtId="212" formatCode="0_ ;[Red]\-0\ "/>
    <numFmt numFmtId="213" formatCode="0.000"/>
    <numFmt numFmtId="214" formatCode="0.0000"/>
    <numFmt numFmtId="215" formatCode="_-* #,##0.0\ _г_р_н_._-;\-* #,##0.0\ _г_р_н_._-;_-* &quot;-&quot;??\ _г_р_н_._-;_-@_-"/>
    <numFmt numFmtId="216" formatCode="[$-422]d\ mmmm\ yyyy&quot; р.&quot;"/>
    <numFmt numFmtId="217" formatCode="&quot;Так&quot;;&quot;Так&quot;;&quot;Ні&quot;"/>
    <numFmt numFmtId="218" formatCode="&quot;True&quot;;&quot;True&quot;;&quot;False&quot;"/>
    <numFmt numFmtId="219" formatCode="&quot;Увімк&quot;;&quot;Увімк&quot;;&quot;Вимк&quot;"/>
    <numFmt numFmtId="220" formatCode="[$¥€-2]\ ###,000_);[Red]\([$€-2]\ ###,000\)"/>
  </numFmts>
  <fonts count="8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Bookman Old Style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9"/>
      <name val="Arial Cyr"/>
      <family val="0"/>
    </font>
    <font>
      <b/>
      <sz val="16"/>
      <name val="Times New Roman Cyr"/>
      <family val="1"/>
    </font>
    <font>
      <sz val="10"/>
      <name val="Times New Roman CYR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10"/>
      <name val="Arial Cyr"/>
      <family val="0"/>
    </font>
    <font>
      <b/>
      <i/>
      <sz val="11"/>
      <color indexed="8"/>
      <name val="Times New Roman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8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43" fillId="0" borderId="0">
      <alignment/>
      <protection/>
    </xf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>
      <alignment vertical="top"/>
      <protection/>
    </xf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6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3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0" applyFont="1" applyFill="1" applyAlignment="1">
      <alignment/>
    </xf>
    <xf numFmtId="18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/>
      <protection/>
    </xf>
    <xf numFmtId="49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17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3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19" fillId="33" borderId="11" xfId="0" applyFont="1" applyFill="1" applyBorder="1" applyAlignment="1">
      <alignment horizontal="left" vertical="top" wrapText="1"/>
    </xf>
    <xf numFmtId="0" fontId="12" fillId="32" borderId="11" xfId="0" applyFont="1" applyFill="1" applyBorder="1" applyAlignment="1">
      <alignment horizontal="left" vertical="top" wrapText="1"/>
    </xf>
    <xf numFmtId="49" fontId="19" fillId="33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49" fontId="12" fillId="32" borderId="11" xfId="0" applyNumberFormat="1" applyFont="1" applyFill="1" applyBorder="1" applyAlignment="1">
      <alignment horizontal="center" vertical="top" wrapText="1"/>
    </xf>
    <xf numFmtId="0" fontId="12" fillId="32" borderId="11" xfId="0" applyFont="1" applyFill="1" applyBorder="1" applyAlignment="1">
      <alignment horizontal="center" vertical="top" wrapText="1"/>
    </xf>
    <xf numFmtId="49" fontId="12" fillId="32" borderId="13" xfId="0" applyNumberFormat="1" applyFont="1" applyFill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189" fontId="11" fillId="34" borderId="11" xfId="50" applyNumberFormat="1" applyFont="1" applyFill="1" applyBorder="1" applyAlignment="1">
      <alignment horizontal="right" vertical="top" shrinkToFit="1"/>
      <protection/>
    </xf>
    <xf numFmtId="189" fontId="11" fillId="33" borderId="11" xfId="50" applyNumberFormat="1" applyFont="1" applyFill="1" applyBorder="1" applyAlignment="1">
      <alignment horizontal="right" vertical="top" shrinkToFit="1"/>
      <protection/>
    </xf>
    <xf numFmtId="189" fontId="11" fillId="33" borderId="11" xfId="0" applyNumberFormat="1" applyFont="1" applyFill="1" applyBorder="1" applyAlignment="1">
      <alignment horizontal="right" vertical="top" shrinkToFit="1"/>
    </xf>
    <xf numFmtId="0" fontId="16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1" fillId="0" borderId="0" xfId="0" applyFont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left" wrapText="1"/>
    </xf>
    <xf numFmtId="0" fontId="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189" fontId="2" fillId="33" borderId="11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188" fontId="2" fillId="33" borderId="11" xfId="0" applyNumberFormat="1" applyFont="1" applyFill="1" applyBorder="1" applyAlignment="1">
      <alignment vertical="center"/>
    </xf>
    <xf numFmtId="188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9" fillId="32" borderId="11" xfId="0" applyFont="1" applyFill="1" applyBorder="1" applyAlignment="1">
      <alignment horizontal="center" vertical="top" wrapText="1"/>
    </xf>
    <xf numFmtId="0" fontId="2" fillId="0" borderId="11" xfId="56" applyFont="1" applyBorder="1" applyAlignment="1">
      <alignment horizontal="left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9" fontId="3" fillId="0" borderId="11" xfId="64" applyNumberFormat="1" applyFont="1" applyFill="1" applyBorder="1" applyAlignment="1">
      <alignment horizontal="right"/>
    </xf>
    <xf numFmtId="189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wrapText="1"/>
    </xf>
    <xf numFmtId="189" fontId="3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8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189" fontId="5" fillId="34" borderId="10" xfId="0" applyNumberFormat="1" applyFont="1" applyFill="1" applyBorder="1" applyAlignment="1">
      <alignment horizontal="center" vertical="center" wrapText="1"/>
    </xf>
    <xf numFmtId="189" fontId="5" fillId="0" borderId="10" xfId="0" applyNumberFormat="1" applyFont="1" applyFill="1" applyBorder="1" applyAlignment="1">
      <alignment horizontal="right" vertical="center" shrinkToFit="1"/>
    </xf>
    <xf numFmtId="189" fontId="5" fillId="0" borderId="11" xfId="0" applyNumberFormat="1" applyFont="1" applyFill="1" applyBorder="1" applyAlignment="1">
      <alignment horizontal="right" vertical="top" shrinkToFit="1"/>
    </xf>
    <xf numFmtId="189" fontId="5" fillId="0" borderId="10" xfId="0" applyNumberFormat="1" applyFont="1" applyFill="1" applyBorder="1" applyAlignment="1">
      <alignment horizontal="center" vertical="center" shrinkToFit="1"/>
    </xf>
    <xf numFmtId="189" fontId="5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189" fontId="11" fillId="0" borderId="11" xfId="50" applyNumberFormat="1" applyFont="1" applyFill="1" applyBorder="1" applyAlignment="1">
      <alignment horizontal="right" vertical="top" shrinkToFit="1"/>
      <protection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vertical="top"/>
    </xf>
    <xf numFmtId="0" fontId="27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7" fillId="0" borderId="0" xfId="56" applyFont="1" applyAlignment="1">
      <alignment/>
      <protection/>
    </xf>
    <xf numFmtId="0" fontId="2" fillId="0" borderId="0" xfId="56">
      <alignment/>
      <protection/>
    </xf>
    <xf numFmtId="0" fontId="27" fillId="0" borderId="0" xfId="56" applyFont="1">
      <alignment/>
      <protection/>
    </xf>
    <xf numFmtId="189" fontId="2" fillId="0" borderId="0" xfId="56" applyNumberFormat="1">
      <alignment/>
      <protection/>
    </xf>
    <xf numFmtId="0" fontId="1" fillId="0" borderId="0" xfId="0" applyFont="1" applyAlignment="1">
      <alignment vertical="distributed" wrapText="1"/>
    </xf>
    <xf numFmtId="189" fontId="27" fillId="0" borderId="0" xfId="56" applyNumberFormat="1" applyFont="1">
      <alignment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 wrapText="1"/>
      <protection/>
    </xf>
    <xf numFmtId="189" fontId="3" fillId="0" borderId="11" xfId="56" applyNumberFormat="1" applyFont="1" applyBorder="1" applyAlignment="1">
      <alignment horizontal="center" vertical="center" wrapText="1"/>
      <protection/>
    </xf>
    <xf numFmtId="0" fontId="32" fillId="0" borderId="11" xfId="0" applyFont="1" applyBorder="1" applyAlignment="1">
      <alignment horizontal="center" vertical="top" wrapText="1" shrinkToFit="1"/>
    </xf>
    <xf numFmtId="0" fontId="32" fillId="0" borderId="11" xfId="0" applyFont="1" applyBorder="1" applyAlignment="1">
      <alignment horizontal="left" vertical="top" wrapText="1"/>
    </xf>
    <xf numFmtId="189" fontId="32" fillId="4" borderId="11" xfId="0" applyNumberFormat="1" applyFont="1" applyFill="1" applyBorder="1" applyAlignment="1">
      <alignment horizontal="right" shrinkToFit="1"/>
    </xf>
    <xf numFmtId="189" fontId="12" fillId="0" borderId="11" xfId="0" applyNumberFormat="1" applyFont="1" applyFill="1" applyBorder="1" applyAlignment="1" applyProtection="1">
      <alignment shrinkToFit="1"/>
      <protection/>
    </xf>
    <xf numFmtId="0" fontId="33" fillId="0" borderId="11" xfId="0" applyFont="1" applyBorder="1" applyAlignment="1">
      <alignment horizontal="center" vertical="top" wrapText="1" shrinkToFit="1"/>
    </xf>
    <xf numFmtId="0" fontId="33" fillId="0" borderId="11" xfId="0" applyFont="1" applyBorder="1" applyAlignment="1">
      <alignment horizontal="left" vertical="top" wrapText="1"/>
    </xf>
    <xf numFmtId="189" fontId="33" fillId="4" borderId="11" xfId="0" applyNumberFormat="1" applyFont="1" applyFill="1" applyBorder="1" applyAlignment="1">
      <alignment horizontal="right" shrinkToFit="1"/>
    </xf>
    <xf numFmtId="0" fontId="11" fillId="0" borderId="11" xfId="0" applyFont="1" applyBorder="1" applyAlignment="1">
      <alignment horizontal="center" vertical="top" wrapText="1" shrinkToFit="1"/>
    </xf>
    <xf numFmtId="0" fontId="11" fillId="0" borderId="11" xfId="0" applyFont="1" applyBorder="1" applyAlignment="1">
      <alignment horizontal="left" vertical="top" wrapText="1"/>
    </xf>
    <xf numFmtId="189" fontId="11" fillId="0" borderId="11" xfId="0" applyNumberFormat="1" applyFont="1" applyBorder="1" applyAlignment="1">
      <alignment horizontal="right" shrinkToFit="1"/>
    </xf>
    <xf numFmtId="0" fontId="33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0" fontId="35" fillId="0" borderId="11" xfId="0" applyFont="1" applyBorder="1" applyAlignment="1">
      <alignment/>
    </xf>
    <xf numFmtId="189" fontId="35" fillId="0" borderId="11" xfId="0" applyNumberFormat="1" applyFont="1" applyFill="1" applyBorder="1" applyAlignment="1" applyProtection="1">
      <alignment shrinkToFit="1"/>
      <protection/>
    </xf>
    <xf numFmtId="189" fontId="32" fillId="4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33" fillId="0" borderId="11" xfId="0" applyFont="1" applyBorder="1" applyAlignment="1">
      <alignment wrapText="1"/>
    </xf>
    <xf numFmtId="0" fontId="33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189" fontId="11" fillId="0" borderId="11" xfId="0" applyNumberFormat="1" applyFont="1" applyFill="1" applyBorder="1" applyAlignment="1">
      <alignment horizontal="right" shrinkToFit="1"/>
    </xf>
    <xf numFmtId="189" fontId="11" fillId="32" borderId="11" xfId="0" applyNumberFormat="1" applyFont="1" applyFill="1" applyBorder="1" applyAlignment="1">
      <alignment horizontal="right" shrinkToFit="1"/>
    </xf>
    <xf numFmtId="189" fontId="32" fillId="0" borderId="11" xfId="0" applyNumberFormat="1" applyFont="1" applyBorder="1" applyAlignment="1">
      <alignment horizontal="right" shrinkToFit="1"/>
    </xf>
    <xf numFmtId="189" fontId="37" fillId="4" borderId="11" xfId="0" applyNumberFormat="1" applyFont="1" applyFill="1" applyBorder="1" applyAlignment="1">
      <alignment horizontal="right" shrinkToFit="1"/>
    </xf>
    <xf numFmtId="189" fontId="33" fillId="32" borderId="11" xfId="0" applyNumberFormat="1" applyFont="1" applyFill="1" applyBorder="1" applyAlignment="1">
      <alignment horizontal="right" shrinkToFit="1"/>
    </xf>
    <xf numFmtId="189" fontId="37" fillId="0" borderId="11" xfId="0" applyNumberFormat="1" applyFont="1" applyBorder="1" applyAlignment="1">
      <alignment horizontal="right" shrinkToFit="1"/>
    </xf>
    <xf numFmtId="0" fontId="32" fillId="0" borderId="11" xfId="0" applyFont="1" applyBorder="1" applyAlignment="1">
      <alignment wrapText="1"/>
    </xf>
    <xf numFmtId="189" fontId="32" fillId="0" borderId="11" xfId="0" applyNumberFormat="1" applyFont="1" applyBorder="1" applyAlignment="1">
      <alignment horizontal="center" vertical="center" shrinkToFit="1"/>
    </xf>
    <xf numFmtId="189" fontId="33" fillId="0" borderId="11" xfId="0" applyNumberFormat="1" applyFont="1" applyBorder="1" applyAlignment="1">
      <alignment horizontal="center" vertical="center" shrinkToFit="1"/>
    </xf>
    <xf numFmtId="189" fontId="11" fillId="0" borderId="11" xfId="0" applyNumberFormat="1" applyFont="1" applyBorder="1" applyAlignment="1">
      <alignment horizontal="center" vertical="center" shrinkToFit="1"/>
    </xf>
    <xf numFmtId="0" fontId="32" fillId="0" borderId="11" xfId="0" applyFont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justify" wrapText="1"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0" xfId="56" applyAlignment="1">
      <alignment horizontal="center"/>
      <protection/>
    </xf>
    <xf numFmtId="0" fontId="10" fillId="0" borderId="0" xfId="0" applyFont="1" applyAlignment="1">
      <alignment/>
    </xf>
    <xf numFmtId="0" fontId="19" fillId="0" borderId="11" xfId="0" applyFont="1" applyBorder="1" applyAlignment="1">
      <alignment/>
    </xf>
    <xf numFmtId="0" fontId="11" fillId="0" borderId="11" xfId="0" applyFont="1" applyBorder="1" applyAlignment="1">
      <alignment vertical="top" wrapText="1"/>
    </xf>
    <xf numFmtId="0" fontId="2" fillId="0" borderId="0" xfId="0" applyFont="1" applyAlignment="1">
      <alignment vertical="distributed"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3" fillId="32" borderId="15" xfId="0" applyNumberFormat="1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32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 quotePrefix="1">
      <alignment horizontal="center" vertical="center"/>
    </xf>
    <xf numFmtId="189" fontId="11" fillId="0" borderId="11" xfId="0" applyNumberFormat="1" applyFont="1" applyBorder="1" applyAlignment="1">
      <alignment/>
    </xf>
    <xf numFmtId="189" fontId="34" fillId="0" borderId="11" xfId="0" applyNumberFormat="1" applyFont="1" applyBorder="1" applyAlignment="1">
      <alignment/>
    </xf>
    <xf numFmtId="189" fontId="33" fillId="4" borderId="11" xfId="0" applyNumberFormat="1" applyFont="1" applyFill="1" applyBorder="1" applyAlignment="1">
      <alignment/>
    </xf>
    <xf numFmtId="189" fontId="0" fillId="0" borderId="11" xfId="0" applyNumberFormat="1" applyBorder="1" applyAlignment="1">
      <alignment/>
    </xf>
    <xf numFmtId="189" fontId="12" fillId="0" borderId="11" xfId="0" applyNumberFormat="1" applyFont="1" applyBorder="1" applyAlignment="1">
      <alignment/>
    </xf>
    <xf numFmtId="189" fontId="33" fillId="32" borderId="11" xfId="0" applyNumberFormat="1" applyFont="1" applyFill="1" applyBorder="1" applyAlignment="1">
      <alignment/>
    </xf>
    <xf numFmtId="189" fontId="35" fillId="0" borderId="11" xfId="0" applyNumberFormat="1" applyFont="1" applyBorder="1" applyAlignment="1">
      <alignment/>
    </xf>
    <xf numFmtId="189" fontId="36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9" fontId="11" fillId="32" borderId="11" xfId="50" applyNumberFormat="1" applyFont="1" applyFill="1" applyBorder="1" applyAlignment="1">
      <alignment horizontal="right" vertical="top" shrinkToFit="1"/>
      <protection/>
    </xf>
    <xf numFmtId="189" fontId="11" fillId="35" borderId="11" xfId="50" applyNumberFormat="1" applyFont="1" applyFill="1" applyBorder="1" applyAlignment="1">
      <alignment horizontal="right" vertical="top" shrinkToFit="1"/>
      <protection/>
    </xf>
    <xf numFmtId="188" fontId="3" fillId="0" borderId="0" xfId="0" applyNumberFormat="1" applyFont="1" applyFill="1" applyAlignment="1" applyProtection="1">
      <alignment/>
      <protection/>
    </xf>
    <xf numFmtId="189" fontId="3" fillId="0" borderId="0" xfId="0" applyNumberFormat="1" applyFont="1" applyFill="1" applyAlignment="1" applyProtection="1">
      <alignment/>
      <protection/>
    </xf>
    <xf numFmtId="0" fontId="12" fillId="32" borderId="0" xfId="0" applyFont="1" applyFill="1" applyAlignment="1">
      <alignment vertical="center"/>
    </xf>
    <xf numFmtId="0" fontId="12" fillId="32" borderId="0" xfId="0" applyFont="1" applyFill="1" applyAlignment="1">
      <alignment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49" fontId="12" fillId="0" borderId="11" xfId="0" applyNumberFormat="1" applyFont="1" applyBorder="1" applyAlignment="1" quotePrefix="1">
      <alignment horizontal="center" vertical="center"/>
    </xf>
    <xf numFmtId="0" fontId="12" fillId="0" borderId="11" xfId="0" applyFont="1" applyBorder="1" applyAlignment="1" quotePrefix="1">
      <alignment horizontal="center" vertical="center"/>
    </xf>
    <xf numFmtId="0" fontId="19" fillId="33" borderId="11" xfId="0" applyFont="1" applyFill="1" applyBorder="1" applyAlignment="1">
      <alignment vertical="center" wrapText="1"/>
    </xf>
    <xf numFmtId="0" fontId="19" fillId="0" borderId="11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189" fontId="2" fillId="0" borderId="11" xfId="0" applyNumberFormat="1" applyFont="1" applyFill="1" applyBorder="1" applyAlignment="1">
      <alignment horizontal="right" vertical="top" shrinkToFi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8" fillId="0" borderId="0" xfId="56" applyFont="1" applyAlignment="1">
      <alignment horizontal="center"/>
      <protection/>
    </xf>
    <xf numFmtId="0" fontId="12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NumberFormat="1" applyFont="1" applyFill="1" applyAlignment="1" applyProtection="1">
      <alignment vertical="top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top"/>
    </xf>
    <xf numFmtId="189" fontId="3" fillId="33" borderId="0" xfId="0" applyNumberFormat="1" applyFont="1" applyFill="1" applyAlignment="1" applyProtection="1">
      <alignment/>
      <protection/>
    </xf>
    <xf numFmtId="189" fontId="5" fillId="0" borderId="11" xfId="0" applyNumberFormat="1" applyFont="1" applyFill="1" applyBorder="1" applyAlignment="1">
      <alignment vertical="top" shrinkToFit="1"/>
    </xf>
    <xf numFmtId="189" fontId="2" fillId="0" borderId="11" xfId="0" applyNumberFormat="1" applyFont="1" applyFill="1" applyBorder="1" applyAlignment="1">
      <alignment vertical="top" shrinkToFi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189" fontId="5" fillId="0" borderId="11" xfId="0" applyNumberFormat="1" applyFont="1" applyFill="1" applyBorder="1" applyAlignment="1">
      <alignment horizontal="center" vertical="center" shrinkToFit="1"/>
    </xf>
    <xf numFmtId="189" fontId="2" fillId="0" borderId="11" xfId="0" applyNumberFormat="1" applyFont="1" applyFill="1" applyBorder="1" applyAlignment="1">
      <alignment horizontal="center" vertical="center" shrinkToFit="1"/>
    </xf>
    <xf numFmtId="189" fontId="0" fillId="0" borderId="11" xfId="0" applyNumberFormat="1" applyFont="1" applyBorder="1" applyAlignment="1">
      <alignment/>
    </xf>
    <xf numFmtId="0" fontId="12" fillId="0" borderId="11" xfId="0" applyFont="1" applyBorder="1" applyAlignment="1">
      <alignment wrapText="1"/>
    </xf>
    <xf numFmtId="189" fontId="11" fillId="0" borderId="11" xfId="0" applyNumberFormat="1" applyFont="1" applyFill="1" applyBorder="1" applyAlignment="1">
      <alignment/>
    </xf>
    <xf numFmtId="189" fontId="12" fillId="0" borderId="11" xfId="0" applyNumberFormat="1" applyFont="1" applyFill="1" applyBorder="1" applyAlignment="1">
      <alignment/>
    </xf>
    <xf numFmtId="0" fontId="30" fillId="0" borderId="0" xfId="56" applyFont="1" applyAlignment="1">
      <alignment horizontal="center"/>
      <protection/>
    </xf>
    <xf numFmtId="0" fontId="13" fillId="0" borderId="0" xfId="0" applyFont="1" applyAlignment="1">
      <alignment horizontal="center" vertical="center" wrapText="1"/>
    </xf>
    <xf numFmtId="0" fontId="39" fillId="0" borderId="12" xfId="56" applyFont="1" applyBorder="1" applyAlignment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 vertical="top" wrapText="1"/>
      <protection/>
    </xf>
    <xf numFmtId="0" fontId="41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2" xfId="56" applyFont="1" applyBorder="1" applyAlignment="1">
      <alignment horizontal="center"/>
      <protection/>
    </xf>
    <xf numFmtId="0" fontId="39" fillId="0" borderId="0" xfId="56" applyFont="1" applyBorder="1" applyAlignment="1">
      <alignment horizontal="center"/>
      <protection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12" fillId="0" borderId="11" xfId="0" applyFont="1" applyBorder="1" applyAlignment="1">
      <alignment horizontal="center" vertical="center" wrapText="1"/>
    </xf>
    <xf numFmtId="18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212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189" fontId="3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32" borderId="11" xfId="33" applyFont="1" applyFill="1" applyBorder="1" applyAlignment="1">
      <alignment horizontal="center" vertical="center" wrapText="1"/>
      <protection/>
    </xf>
    <xf numFmtId="0" fontId="3" fillId="32" borderId="11" xfId="33" applyFont="1" applyFill="1" applyBorder="1" applyAlignment="1">
      <alignment horizontal="left" vertical="center" wrapText="1"/>
      <protection/>
    </xf>
    <xf numFmtId="0" fontId="16" fillId="0" borderId="11" xfId="0" applyFont="1" applyBorder="1" applyAlignment="1">
      <alignment horizontal="center" vertical="top" wrapText="1" shrinkToFit="1"/>
    </xf>
    <xf numFmtId="188" fontId="3" fillId="0" borderId="11" xfId="0" applyNumberFormat="1" applyFont="1" applyFill="1" applyBorder="1" applyAlignment="1">
      <alignment horizontal="right"/>
    </xf>
    <xf numFmtId="0" fontId="45" fillId="0" borderId="0" xfId="0" applyFont="1" applyBorder="1" applyAlignment="1">
      <alignment horizontal="left" vertical="center"/>
    </xf>
    <xf numFmtId="0" fontId="3" fillId="0" borderId="11" xfId="33" applyFont="1" applyFill="1" applyBorder="1" applyAlignment="1">
      <alignment horizontal="left" vertical="center" wrapText="1"/>
      <protection/>
    </xf>
    <xf numFmtId="188" fontId="3" fillId="0" borderId="11" xfId="0" applyNumberFormat="1" applyFont="1" applyFill="1" applyBorder="1" applyAlignment="1">
      <alignment/>
    </xf>
    <xf numFmtId="0" fontId="0" fillId="32" borderId="0" xfId="0" applyFill="1" applyAlignment="1">
      <alignment horizontal="center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right" vertical="distributed"/>
    </xf>
    <xf numFmtId="0" fontId="3" fillId="0" borderId="0" xfId="0" applyFont="1" applyAlignment="1">
      <alignment horizontal="center" vertical="distributed"/>
    </xf>
    <xf numFmtId="0" fontId="31" fillId="0" borderId="0" xfId="56" applyFont="1" applyAlignment="1">
      <alignment horizontal="center"/>
      <protection/>
    </xf>
    <xf numFmtId="0" fontId="25" fillId="0" borderId="11" xfId="0" applyFont="1" applyBorder="1" applyAlignment="1">
      <alignment horizontal="left" vertical="top" wrapText="1"/>
    </xf>
    <xf numFmtId="0" fontId="30" fillId="0" borderId="0" xfId="56" applyFont="1" applyAlignment="1">
      <alignment horizont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189" fontId="27" fillId="0" borderId="11" xfId="56" applyNumberFormat="1" applyFont="1" applyBorder="1" applyAlignment="1">
      <alignment horizontal="center" vertical="center" wrapText="1"/>
      <protection/>
    </xf>
    <xf numFmtId="189" fontId="27" fillId="0" borderId="10" xfId="56" applyNumberFormat="1" applyFont="1" applyBorder="1" applyAlignment="1">
      <alignment horizontal="center" vertical="center" wrapText="1"/>
      <protection/>
    </xf>
    <xf numFmtId="189" fontId="27" fillId="0" borderId="15" xfId="56" applyNumberFormat="1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0" fontId="17" fillId="32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32" borderId="14" xfId="0" applyNumberFormat="1" applyFont="1" applyFill="1" applyBorder="1" applyAlignment="1" applyProtection="1">
      <alignment horizontal="center" vertical="center" wrapText="1"/>
      <protection/>
    </xf>
    <xf numFmtId="0" fontId="3" fillId="32" borderId="15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1" xfId="0" applyFont="1" applyBorder="1" applyAlignment="1">
      <alignment horizontal="center" vertical="center" wrapText="1"/>
    </xf>
    <xf numFmtId="0" fontId="38" fillId="0" borderId="12" xfId="56" applyFont="1" applyBorder="1" applyAlignment="1">
      <alignment horizontal="center"/>
      <protection/>
    </xf>
    <xf numFmtId="0" fontId="1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2" fillId="0" borderId="0" xfId="56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27" fillId="0" borderId="12" xfId="56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vertical="top"/>
    </xf>
    <xf numFmtId="0" fontId="3" fillId="34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top" wrapText="1"/>
    </xf>
    <xf numFmtId="49" fontId="2" fillId="32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rish200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zoomScalePageLayoutView="0" workbookViewId="0" topLeftCell="A16">
      <selection activeCell="B19" sqref="B19"/>
    </sheetView>
  </sheetViews>
  <sheetFormatPr defaultColWidth="9.75390625" defaultRowHeight="12.75"/>
  <cols>
    <col min="1" max="1" width="13.25390625" style="163" customWidth="1"/>
    <col min="2" max="2" width="85.375" style="120" customWidth="1"/>
    <col min="3" max="3" width="13.375" style="122" customWidth="1"/>
    <col min="4" max="4" width="11.875" style="122" customWidth="1"/>
    <col min="5" max="5" width="11.00390625" style="120" customWidth="1"/>
    <col min="6" max="6" width="11.375" style="120" customWidth="1"/>
    <col min="7" max="7" width="9.75390625" style="120" customWidth="1"/>
    <col min="8" max="8" width="11.875" style="120" bestFit="1" customWidth="1"/>
    <col min="9" max="16384" width="9.75390625" style="120" customWidth="1"/>
  </cols>
  <sheetData>
    <row r="1" spans="1:6" ht="15.75">
      <c r="A1" s="117"/>
      <c r="B1" s="118"/>
      <c r="C1" s="119"/>
      <c r="D1" s="271"/>
      <c r="E1" s="271"/>
      <c r="F1" s="271"/>
    </row>
    <row r="2" spans="1:6" ht="15.75">
      <c r="A2" s="117"/>
      <c r="B2" s="121"/>
      <c r="D2" s="271"/>
      <c r="E2" s="271"/>
      <c r="F2" s="271"/>
    </row>
    <row r="3" spans="1:6" ht="15.75">
      <c r="A3" s="117"/>
      <c r="B3" s="121"/>
      <c r="D3" s="271"/>
      <c r="E3" s="271"/>
      <c r="F3" s="271"/>
    </row>
    <row r="4" spans="1:6" ht="15.75">
      <c r="A4" s="117"/>
      <c r="B4" s="121"/>
      <c r="C4" s="120"/>
      <c r="D4" s="271"/>
      <c r="E4" s="271"/>
      <c r="F4" s="271"/>
    </row>
    <row r="5" spans="1:7" ht="15.75">
      <c r="A5" s="117"/>
      <c r="B5" s="121"/>
      <c r="C5" s="120"/>
      <c r="D5" s="271"/>
      <c r="E5" s="271"/>
      <c r="F5" s="271"/>
      <c r="G5" s="218"/>
    </row>
    <row r="6" spans="1:13" ht="15.75">
      <c r="A6" s="117"/>
      <c r="B6" s="167"/>
      <c r="C6" s="167"/>
      <c r="D6" s="270"/>
      <c r="E6" s="270"/>
      <c r="F6" s="270"/>
      <c r="G6" s="123"/>
      <c r="I6" s="269"/>
      <c r="J6" s="269"/>
      <c r="K6" s="269"/>
      <c r="L6" s="269"/>
      <c r="M6" s="269"/>
    </row>
    <row r="7" spans="1:6" ht="20.25">
      <c r="A7" s="273"/>
      <c r="B7" s="273"/>
      <c r="C7" s="273"/>
      <c r="D7" s="273"/>
      <c r="E7" s="273"/>
      <c r="F7" s="273"/>
    </row>
    <row r="8" spans="1:6" ht="20.25">
      <c r="A8" s="244"/>
      <c r="B8" s="242"/>
      <c r="C8" s="242"/>
      <c r="D8" s="242"/>
      <c r="E8" s="242"/>
      <c r="F8" s="242"/>
    </row>
    <row r="9" spans="1:6" ht="15.75">
      <c r="A9" s="117"/>
      <c r="B9" s="121"/>
      <c r="C9" s="124"/>
      <c r="D9" s="124"/>
      <c r="E9" s="121"/>
      <c r="F9" s="117"/>
    </row>
    <row r="10" spans="1:6" ht="15.75">
      <c r="A10" s="274"/>
      <c r="B10" s="274"/>
      <c r="C10" s="275"/>
      <c r="D10" s="276"/>
      <c r="E10" s="274"/>
      <c r="F10" s="274"/>
    </row>
    <row r="11" spans="1:6" ht="15.75">
      <c r="A11" s="274"/>
      <c r="B11" s="274"/>
      <c r="C11" s="275"/>
      <c r="D11" s="277"/>
      <c r="E11" s="125"/>
      <c r="F11" s="126"/>
    </row>
    <row r="12" spans="1:6" ht="15.75">
      <c r="A12" s="127"/>
      <c r="B12" s="127"/>
      <c r="C12" s="128"/>
      <c r="D12" s="128"/>
      <c r="E12" s="127"/>
      <c r="F12" s="127"/>
    </row>
    <row r="13" spans="1:6" ht="15.75">
      <c r="A13" s="129"/>
      <c r="B13" s="130"/>
      <c r="C13" s="131"/>
      <c r="D13" s="131"/>
      <c r="E13" s="131"/>
      <c r="F13" s="132"/>
    </row>
    <row r="14" spans="1:6" ht="15.75">
      <c r="A14" s="129"/>
      <c r="B14" s="130"/>
      <c r="C14" s="131"/>
      <c r="D14" s="131"/>
      <c r="E14" s="132"/>
      <c r="F14" s="132"/>
    </row>
    <row r="15" spans="1:6" ht="15.75">
      <c r="A15" s="133"/>
      <c r="B15" s="134"/>
      <c r="C15" s="131"/>
      <c r="D15" s="135"/>
      <c r="E15" s="132"/>
      <c r="F15" s="132"/>
    </row>
    <row r="16" spans="1:6" ht="15.75">
      <c r="A16" s="136"/>
      <c r="B16" s="137"/>
      <c r="C16" s="131"/>
      <c r="D16" s="138"/>
      <c r="E16" s="132"/>
      <c r="F16" s="132"/>
    </row>
    <row r="17" spans="1:6" ht="45.75" customHeight="1">
      <c r="A17" s="136"/>
      <c r="B17" s="137"/>
      <c r="C17" s="131"/>
      <c r="D17" s="138"/>
      <c r="E17" s="132"/>
      <c r="F17" s="132"/>
    </row>
    <row r="18" spans="1:6" ht="15.75">
      <c r="A18" s="136"/>
      <c r="B18" s="137"/>
      <c r="C18" s="131"/>
      <c r="D18" s="138"/>
      <c r="E18" s="132"/>
      <c r="F18" s="132"/>
    </row>
    <row r="19" spans="1:6" ht="30" customHeight="1">
      <c r="A19" s="136"/>
      <c r="B19" s="76"/>
      <c r="C19" s="131"/>
      <c r="D19" s="138"/>
      <c r="E19" s="132"/>
      <c r="F19" s="132"/>
    </row>
    <row r="20" spans="1:6" ht="15.75">
      <c r="A20" s="129"/>
      <c r="B20" s="130"/>
      <c r="C20" s="131"/>
      <c r="D20" s="131"/>
      <c r="E20" s="132"/>
      <c r="F20" s="132"/>
    </row>
    <row r="21" spans="1:6" ht="15.75">
      <c r="A21" s="133"/>
      <c r="B21" s="139"/>
      <c r="C21" s="131"/>
      <c r="D21" s="135"/>
      <c r="E21" s="132"/>
      <c r="F21" s="132"/>
    </row>
    <row r="22" spans="1:6" ht="15.75">
      <c r="A22" s="136"/>
      <c r="B22" s="140"/>
      <c r="C22" s="131"/>
      <c r="D22" s="149"/>
      <c r="E22" s="132"/>
      <c r="F22" s="132"/>
    </row>
    <row r="23" spans="1:6" ht="44.25" customHeight="1">
      <c r="A23" s="136"/>
      <c r="B23" s="140"/>
      <c r="C23" s="131"/>
      <c r="D23" s="179"/>
      <c r="E23" s="180"/>
      <c r="F23" s="132"/>
    </row>
    <row r="24" spans="1:6" ht="15.75">
      <c r="A24" s="133"/>
      <c r="B24" s="142"/>
      <c r="C24" s="131"/>
      <c r="D24" s="181"/>
      <c r="E24" s="182"/>
      <c r="F24" s="132"/>
    </row>
    <row r="25" spans="1:6" ht="15.75">
      <c r="A25" s="136"/>
      <c r="B25" s="239"/>
      <c r="C25" s="131"/>
      <c r="D25" s="240"/>
      <c r="E25" s="238"/>
      <c r="F25" s="132"/>
    </row>
    <row r="26" spans="1:6" ht="15.75">
      <c r="A26" s="136"/>
      <c r="B26" s="141"/>
      <c r="C26" s="131"/>
      <c r="D26" s="183"/>
      <c r="E26" s="182"/>
      <c r="F26" s="132"/>
    </row>
    <row r="27" spans="1:6" ht="15.75">
      <c r="A27" s="129"/>
      <c r="B27" s="130"/>
      <c r="C27" s="131"/>
      <c r="D27" s="131"/>
      <c r="E27" s="132"/>
      <c r="F27" s="132"/>
    </row>
    <row r="28" spans="1:6" ht="15.75">
      <c r="A28" s="133"/>
      <c r="B28" s="134"/>
      <c r="C28" s="131"/>
      <c r="D28" s="135"/>
      <c r="E28" s="143"/>
      <c r="F28" s="143"/>
    </row>
    <row r="29" spans="1:6" ht="15.75">
      <c r="A29" s="136"/>
      <c r="B29" s="137"/>
      <c r="C29" s="131"/>
      <c r="D29" s="149"/>
      <c r="E29" s="132"/>
      <c r="F29" s="132"/>
    </row>
    <row r="30" spans="1:6" ht="28.5" customHeight="1">
      <c r="A30" s="133"/>
      <c r="B30" s="134"/>
      <c r="C30" s="131"/>
      <c r="D30" s="135"/>
      <c r="E30" s="143"/>
      <c r="F30" s="143"/>
    </row>
    <row r="31" spans="1:6" ht="15.75">
      <c r="A31" s="136"/>
      <c r="B31" s="137"/>
      <c r="C31" s="131"/>
      <c r="D31" s="149"/>
      <c r="E31" s="132"/>
      <c r="F31" s="132"/>
    </row>
    <row r="32" spans="1:6" ht="28.5" customHeight="1">
      <c r="A32" s="133"/>
      <c r="B32" s="146"/>
      <c r="C32" s="131"/>
      <c r="D32" s="184"/>
      <c r="E32" s="180"/>
      <c r="F32" s="132"/>
    </row>
    <row r="33" spans="1:6" ht="15.75">
      <c r="A33" s="129"/>
      <c r="B33" s="165"/>
      <c r="C33" s="131"/>
      <c r="D33" s="144"/>
      <c r="E33" s="182"/>
      <c r="F33" s="132"/>
    </row>
    <row r="34" spans="1:6" ht="15.75">
      <c r="A34" s="133"/>
      <c r="B34" s="142"/>
      <c r="C34" s="131"/>
      <c r="D34" s="181"/>
      <c r="E34" s="183"/>
      <c r="F34" s="132"/>
    </row>
    <row r="35" spans="1:6" ht="15.75">
      <c r="A35" s="136"/>
      <c r="B35" s="140"/>
      <c r="C35" s="131"/>
      <c r="D35" s="183"/>
      <c r="E35" s="182"/>
      <c r="F35" s="132"/>
    </row>
    <row r="36" spans="1:6" ht="15.75">
      <c r="A36" s="136"/>
      <c r="B36" s="140"/>
      <c r="C36" s="131"/>
      <c r="D36" s="183"/>
      <c r="E36" s="182"/>
      <c r="F36" s="132"/>
    </row>
    <row r="37" spans="1:6" ht="15.75">
      <c r="A37" s="136"/>
      <c r="B37" s="140"/>
      <c r="C37" s="131"/>
      <c r="D37" s="183"/>
      <c r="E37" s="182"/>
      <c r="F37" s="132"/>
    </row>
    <row r="38" spans="1:6" ht="15.75">
      <c r="A38" s="136"/>
      <c r="B38" s="140"/>
      <c r="C38" s="131"/>
      <c r="D38" s="183"/>
      <c r="E38" s="182"/>
      <c r="F38" s="132"/>
    </row>
    <row r="39" spans="1:6" ht="15.75">
      <c r="A39" s="136"/>
      <c r="B39" s="145"/>
      <c r="C39" s="131"/>
      <c r="D39" s="183"/>
      <c r="E39" s="182"/>
      <c r="F39" s="132"/>
    </row>
    <row r="40" spans="1:6" ht="15.75">
      <c r="A40" s="136"/>
      <c r="B40" s="145"/>
      <c r="C40" s="131"/>
      <c r="D40" s="183"/>
      <c r="E40" s="182"/>
      <c r="F40" s="132"/>
    </row>
    <row r="41" spans="1:6" ht="15.75">
      <c r="A41" s="136"/>
      <c r="B41" s="145"/>
      <c r="C41" s="131"/>
      <c r="D41" s="183"/>
      <c r="E41" s="182"/>
      <c r="F41" s="132"/>
    </row>
    <row r="42" spans="1:6" ht="15.75">
      <c r="A42" s="136"/>
      <c r="B42" s="145"/>
      <c r="C42" s="131"/>
      <c r="D42" s="183"/>
      <c r="E42" s="182"/>
      <c r="F42" s="132"/>
    </row>
    <row r="43" spans="1:6" ht="15.75">
      <c r="A43" s="133"/>
      <c r="B43" s="142"/>
      <c r="C43" s="152"/>
      <c r="D43" s="185"/>
      <c r="E43" s="186"/>
      <c r="F43" s="143"/>
    </row>
    <row r="44" spans="1:6" ht="15.75">
      <c r="A44" s="136"/>
      <c r="B44" s="145"/>
      <c r="C44" s="152"/>
      <c r="D44" s="241"/>
      <c r="E44" s="182"/>
      <c r="F44" s="132"/>
    </row>
    <row r="45" spans="1:6" ht="15.75">
      <c r="A45" s="133"/>
      <c r="B45" s="142"/>
      <c r="C45" s="131"/>
      <c r="D45" s="181"/>
      <c r="E45" s="182"/>
      <c r="F45" s="132"/>
    </row>
    <row r="46" spans="1:6" ht="15.75">
      <c r="A46" s="136"/>
      <c r="B46" s="145"/>
      <c r="C46" s="131"/>
      <c r="D46" s="183"/>
      <c r="E46" s="182"/>
      <c r="F46" s="132"/>
    </row>
    <row r="47" spans="1:6" ht="15.75">
      <c r="A47" s="136"/>
      <c r="B47" s="145"/>
      <c r="C47" s="131"/>
      <c r="D47" s="183"/>
      <c r="E47" s="182"/>
      <c r="F47" s="132"/>
    </row>
    <row r="48" spans="1:6" ht="43.5" customHeight="1">
      <c r="A48" s="136"/>
      <c r="B48" s="140"/>
      <c r="C48" s="131"/>
      <c r="D48" s="183"/>
      <c r="E48" s="182"/>
      <c r="F48" s="132"/>
    </row>
    <row r="49" spans="1:6" ht="15.75">
      <c r="A49" s="129"/>
      <c r="B49" s="130"/>
      <c r="C49" s="131"/>
      <c r="D49" s="131"/>
      <c r="E49" s="131"/>
      <c r="F49" s="132"/>
    </row>
    <row r="50" spans="1:6" ht="15.75">
      <c r="A50" s="133"/>
      <c r="B50" s="134"/>
      <c r="C50" s="131"/>
      <c r="D50" s="135"/>
      <c r="E50" s="135"/>
      <c r="F50" s="132"/>
    </row>
    <row r="51" spans="1:6" ht="15.75">
      <c r="A51" s="136"/>
      <c r="B51" s="140"/>
      <c r="C51" s="131"/>
      <c r="D51" s="138"/>
      <c r="E51" s="132"/>
      <c r="F51" s="132"/>
    </row>
    <row r="52" spans="1:6" ht="15.75">
      <c r="A52" s="136"/>
      <c r="B52" s="141"/>
      <c r="C52" s="131"/>
      <c r="D52" s="138"/>
      <c r="E52" s="132"/>
      <c r="F52" s="132"/>
    </row>
    <row r="53" spans="1:6" ht="15.75">
      <c r="A53" s="136"/>
      <c r="B53" s="140"/>
      <c r="C53" s="131"/>
      <c r="D53" s="138"/>
      <c r="E53" s="132"/>
      <c r="F53" s="132"/>
    </row>
    <row r="54" spans="1:6" ht="15.75">
      <c r="A54" s="129"/>
      <c r="B54" s="130"/>
      <c r="C54" s="131"/>
      <c r="D54" s="131"/>
      <c r="E54" s="131"/>
      <c r="F54" s="131"/>
    </row>
    <row r="55" spans="1:6" ht="15.75">
      <c r="A55" s="129"/>
      <c r="B55" s="130"/>
      <c r="C55" s="131"/>
      <c r="D55" s="131"/>
      <c r="E55" s="131"/>
      <c r="F55" s="131"/>
    </row>
    <row r="56" spans="1:6" ht="15.75">
      <c r="A56" s="133"/>
      <c r="B56" s="146"/>
      <c r="C56" s="131"/>
      <c r="D56" s="185"/>
      <c r="E56" s="186"/>
      <c r="F56" s="143"/>
    </row>
    <row r="57" spans="1:6" ht="15.75">
      <c r="A57" s="136"/>
      <c r="B57" s="140"/>
      <c r="C57" s="131"/>
      <c r="D57" s="183"/>
      <c r="E57" s="182"/>
      <c r="F57" s="132"/>
    </row>
    <row r="58" spans="1:6" ht="15.75">
      <c r="A58" s="136"/>
      <c r="B58" s="239"/>
      <c r="C58" s="131"/>
      <c r="D58" s="183"/>
      <c r="E58" s="182"/>
      <c r="F58" s="132"/>
    </row>
    <row r="59" spans="1:6" ht="15.75">
      <c r="A59" s="129"/>
      <c r="B59" s="130"/>
      <c r="C59" s="131"/>
      <c r="D59" s="131"/>
      <c r="E59" s="131"/>
      <c r="F59" s="131"/>
    </row>
    <row r="60" spans="1:6" ht="15.75">
      <c r="A60" s="133"/>
      <c r="B60" s="147"/>
      <c r="C60" s="131"/>
      <c r="D60" s="135"/>
      <c r="E60" s="132"/>
      <c r="F60" s="132"/>
    </row>
    <row r="61" spans="1:6" ht="30" customHeight="1">
      <c r="A61" s="136"/>
      <c r="B61" s="148"/>
      <c r="C61" s="131"/>
      <c r="D61" s="149"/>
      <c r="E61" s="132"/>
      <c r="F61" s="132"/>
    </row>
    <row r="62" spans="1:6" ht="15.75">
      <c r="A62" s="136"/>
      <c r="B62" s="148"/>
      <c r="C62" s="131"/>
      <c r="D62" s="149"/>
      <c r="E62" s="132"/>
      <c r="F62" s="132"/>
    </row>
    <row r="63" spans="1:6" ht="32.25" customHeight="1">
      <c r="A63" s="136"/>
      <c r="B63" s="148"/>
      <c r="C63" s="131"/>
      <c r="D63" s="149"/>
      <c r="E63" s="132"/>
      <c r="F63" s="132"/>
    </row>
    <row r="64" spans="1:6" ht="31.5" customHeight="1">
      <c r="A64" s="133"/>
      <c r="B64" s="147"/>
      <c r="C64" s="131"/>
      <c r="D64" s="135"/>
      <c r="E64" s="132"/>
      <c r="F64" s="132"/>
    </row>
    <row r="65" spans="1:6" ht="15.75">
      <c r="A65" s="136"/>
      <c r="B65" s="140"/>
      <c r="C65" s="131"/>
      <c r="D65" s="150"/>
      <c r="E65" s="132"/>
      <c r="F65" s="132"/>
    </row>
    <row r="66" spans="1:6" ht="15.75">
      <c r="A66" s="133"/>
      <c r="B66" s="147"/>
      <c r="C66" s="131"/>
      <c r="D66" s="135"/>
      <c r="E66" s="132"/>
      <c r="F66" s="132"/>
    </row>
    <row r="67" spans="1:6" ht="30" customHeight="1">
      <c r="A67" s="136"/>
      <c r="B67" s="166"/>
      <c r="C67" s="131"/>
      <c r="D67" s="150"/>
      <c r="E67" s="132"/>
      <c r="F67" s="132"/>
    </row>
    <row r="68" spans="1:6" ht="15.75">
      <c r="A68" s="136"/>
      <c r="B68" s="140"/>
      <c r="C68" s="131"/>
      <c r="D68" s="150"/>
      <c r="E68" s="151"/>
      <c r="F68" s="132"/>
    </row>
    <row r="69" spans="1:6" ht="43.5" customHeight="1">
      <c r="A69" s="133"/>
      <c r="B69" s="146"/>
      <c r="C69" s="152"/>
      <c r="D69" s="153"/>
      <c r="E69" s="154"/>
      <c r="F69" s="143"/>
    </row>
    <row r="70" spans="1:6" ht="15.75">
      <c r="A70" s="129"/>
      <c r="B70" s="130"/>
      <c r="C70" s="131"/>
      <c r="D70" s="156"/>
      <c r="E70" s="131"/>
      <c r="F70" s="131"/>
    </row>
    <row r="71" spans="1:6" ht="33" customHeight="1">
      <c r="A71" s="133"/>
      <c r="B71" s="134"/>
      <c r="C71" s="131"/>
      <c r="D71" s="157"/>
      <c r="E71" s="135"/>
      <c r="F71" s="135"/>
    </row>
    <row r="72" spans="1:6" ht="17.25" customHeight="1">
      <c r="A72" s="136"/>
      <c r="B72" s="137"/>
      <c r="C72" s="131"/>
      <c r="D72" s="158"/>
      <c r="E72" s="138"/>
      <c r="F72" s="132"/>
    </row>
    <row r="73" spans="1:6" ht="15.75">
      <c r="A73" s="136"/>
      <c r="B73" s="137"/>
      <c r="C73" s="131"/>
      <c r="D73" s="158"/>
      <c r="E73" s="138"/>
      <c r="F73" s="132"/>
    </row>
    <row r="74" spans="1:6" ht="15.75">
      <c r="A74" s="133"/>
      <c r="B74" s="134"/>
      <c r="C74" s="131"/>
      <c r="D74" s="157"/>
      <c r="E74" s="135"/>
      <c r="F74" s="135"/>
    </row>
    <row r="75" spans="1:6" ht="59.25" customHeight="1">
      <c r="A75" s="136"/>
      <c r="B75" s="137"/>
      <c r="C75" s="131"/>
      <c r="D75" s="158"/>
      <c r="E75" s="138"/>
      <c r="F75" s="132"/>
    </row>
    <row r="76" spans="1:6" ht="15.75">
      <c r="A76" s="129"/>
      <c r="B76" s="130"/>
      <c r="C76" s="131"/>
      <c r="D76" s="158"/>
      <c r="E76" s="131"/>
      <c r="F76" s="131"/>
    </row>
    <row r="77" spans="1:6" ht="15.75">
      <c r="A77" s="129"/>
      <c r="B77" s="159"/>
      <c r="C77" s="131"/>
      <c r="D77" s="158"/>
      <c r="E77" s="131"/>
      <c r="F77" s="131"/>
    </row>
    <row r="78" spans="1:6" ht="15.75">
      <c r="A78" s="133"/>
      <c r="B78" s="139"/>
      <c r="C78" s="131"/>
      <c r="D78" s="158"/>
      <c r="E78" s="135"/>
      <c r="F78" s="135"/>
    </row>
    <row r="79" spans="1:6" ht="42" customHeight="1">
      <c r="A79" s="136"/>
      <c r="B79" s="140"/>
      <c r="C79" s="131"/>
      <c r="D79" s="158"/>
      <c r="E79" s="138"/>
      <c r="F79" s="132"/>
    </row>
    <row r="80" spans="1:6" ht="15.75">
      <c r="A80" s="129"/>
      <c r="B80" s="155"/>
      <c r="C80" s="131"/>
      <c r="D80" s="158"/>
      <c r="E80" s="131"/>
      <c r="F80" s="135"/>
    </row>
    <row r="81" spans="1:6" ht="15.75">
      <c r="A81" s="136"/>
      <c r="B81" s="140"/>
      <c r="C81" s="131"/>
      <c r="D81" s="158"/>
      <c r="E81" s="138"/>
      <c r="F81" s="132"/>
    </row>
    <row r="82" spans="1:6" ht="20.25" customHeight="1">
      <c r="A82" s="272"/>
      <c r="B82" s="272"/>
      <c r="C82" s="131"/>
      <c r="D82" s="131"/>
      <c r="E82" s="131"/>
      <c r="F82" s="131"/>
    </row>
    <row r="83" spans="1:6" ht="15.75">
      <c r="A83" s="129"/>
      <c r="B83" s="130"/>
      <c r="C83" s="131"/>
      <c r="D83" s="131"/>
      <c r="E83" s="131"/>
      <c r="F83" s="131"/>
    </row>
    <row r="84" spans="1:6" ht="15.75">
      <c r="A84" s="129"/>
      <c r="B84" s="130"/>
      <c r="C84" s="131"/>
      <c r="D84" s="131"/>
      <c r="E84" s="131"/>
      <c r="F84" s="131"/>
    </row>
    <row r="85" spans="1:8" ht="15.75">
      <c r="A85" s="133"/>
      <c r="B85" s="134"/>
      <c r="C85" s="131"/>
      <c r="D85" s="135"/>
      <c r="E85" s="135"/>
      <c r="F85" s="135"/>
      <c r="H85" s="122"/>
    </row>
    <row r="86" spans="1:6" ht="15.75">
      <c r="A86" s="136"/>
      <c r="B86" s="137"/>
      <c r="C86" s="131"/>
      <c r="D86" s="138"/>
      <c r="E86" s="132"/>
      <c r="F86" s="132"/>
    </row>
    <row r="87" spans="1:6" ht="15.75" hidden="1">
      <c r="A87" s="136"/>
      <c r="B87" s="137"/>
      <c r="C87" s="131"/>
      <c r="D87" s="138"/>
      <c r="E87" s="132"/>
      <c r="F87" s="132"/>
    </row>
    <row r="88" spans="1:6" ht="15.75">
      <c r="A88" s="133"/>
      <c r="B88" s="134"/>
      <c r="C88" s="131"/>
      <c r="D88" s="135"/>
      <c r="E88" s="135"/>
      <c r="F88" s="135"/>
    </row>
    <row r="89" spans="1:6" ht="15.75" hidden="1">
      <c r="A89" s="136"/>
      <c r="B89" s="137"/>
      <c r="C89" s="131"/>
      <c r="D89" s="138"/>
      <c r="E89" s="132"/>
      <c r="F89" s="132"/>
    </row>
    <row r="90" spans="1:6" ht="15.75" hidden="1">
      <c r="A90" s="136"/>
      <c r="B90" s="148"/>
      <c r="C90" s="131"/>
      <c r="D90" s="138"/>
      <c r="E90" s="132"/>
      <c r="F90" s="132"/>
    </row>
    <row r="91" spans="1:10" ht="15.75" hidden="1">
      <c r="A91" s="136"/>
      <c r="B91" s="160"/>
      <c r="C91" s="131"/>
      <c r="D91" s="138"/>
      <c r="E91" s="132"/>
      <c r="F91" s="132"/>
      <c r="J91" s="161"/>
    </row>
    <row r="92" spans="1:6" ht="15.75" hidden="1">
      <c r="A92" s="136"/>
      <c r="B92" s="137"/>
      <c r="C92" s="131"/>
      <c r="D92" s="138"/>
      <c r="E92" s="132"/>
      <c r="F92" s="132"/>
    </row>
    <row r="93" spans="1:6" ht="15.75">
      <c r="A93" s="136"/>
      <c r="B93" s="137"/>
      <c r="C93" s="131"/>
      <c r="D93" s="138"/>
      <c r="E93" s="132"/>
      <c r="F93" s="132"/>
    </row>
    <row r="94" spans="1:6" ht="15.75">
      <c r="A94" s="136"/>
      <c r="B94" s="137"/>
      <c r="C94" s="131"/>
      <c r="D94" s="138"/>
      <c r="E94" s="132"/>
      <c r="F94" s="132"/>
    </row>
    <row r="95" spans="1:6" ht="15.75">
      <c r="A95" s="133"/>
      <c r="B95" s="134"/>
      <c r="C95" s="131"/>
      <c r="D95" s="149"/>
      <c r="E95" s="132"/>
      <c r="F95" s="132"/>
    </row>
    <row r="96" spans="1:6" ht="45.75" customHeight="1">
      <c r="A96" s="136"/>
      <c r="B96" s="137"/>
      <c r="C96" s="131"/>
      <c r="D96" s="149"/>
      <c r="E96" s="132"/>
      <c r="F96" s="132"/>
    </row>
    <row r="97" spans="1:6" ht="15.75">
      <c r="A97" s="133"/>
      <c r="B97" s="134"/>
      <c r="C97" s="131"/>
      <c r="D97" s="149"/>
      <c r="E97" s="132"/>
      <c r="F97" s="132"/>
    </row>
    <row r="98" spans="1:6" ht="15.75">
      <c r="A98" s="133"/>
      <c r="B98" s="137"/>
      <c r="C98" s="131"/>
      <c r="D98" s="149"/>
      <c r="E98" s="132"/>
      <c r="F98" s="132"/>
    </row>
    <row r="99" spans="1:6" ht="15.75">
      <c r="A99" s="162"/>
      <c r="B99" s="130"/>
      <c r="C99" s="131"/>
      <c r="D99" s="131"/>
      <c r="E99" s="131"/>
      <c r="F99" s="131"/>
    </row>
    <row r="100" spans="2:6" ht="19.5" customHeight="1">
      <c r="B100" s="164"/>
      <c r="C100" s="164"/>
      <c r="D100" s="164"/>
      <c r="E100" s="164"/>
      <c r="F100" s="164"/>
    </row>
    <row r="101" ht="15.75">
      <c r="B101" s="13"/>
    </row>
    <row r="103" spans="2:6" ht="18.75">
      <c r="B103" s="15"/>
      <c r="C103"/>
      <c r="D103"/>
      <c r="E103" s="164"/>
      <c r="F103" s="13"/>
    </row>
    <row r="104" spans="2:6" ht="18.75">
      <c r="B104" s="15"/>
      <c r="E104" s="164"/>
      <c r="F104" s="8"/>
    </row>
    <row r="105" spans="2:5" ht="18.75">
      <c r="B105" s="15"/>
      <c r="C105"/>
      <c r="D105"/>
      <c r="E105" s="164"/>
    </row>
    <row r="107" ht="15.75">
      <c r="B107" s="11"/>
    </row>
    <row r="108" ht="15.75">
      <c r="B108" s="11"/>
    </row>
  </sheetData>
  <sheetProtection/>
  <mergeCells count="14">
    <mergeCell ref="A82:B82"/>
    <mergeCell ref="A7:F7"/>
    <mergeCell ref="A10:A11"/>
    <mergeCell ref="B10:B11"/>
    <mergeCell ref="C10:C11"/>
    <mergeCell ref="D10:D11"/>
    <mergeCell ref="E10:F10"/>
    <mergeCell ref="I6:M6"/>
    <mergeCell ref="D6:F6"/>
    <mergeCell ref="D5:F5"/>
    <mergeCell ref="D1:F1"/>
    <mergeCell ref="D2:F2"/>
    <mergeCell ref="D3:F3"/>
    <mergeCell ref="D4:F4"/>
  </mergeCells>
  <printOptions/>
  <pageMargins left="0.31496062992125984" right="0.11811023622047245" top="0.5511811023622047" bottom="0.5511811023622047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8">
      <selection activeCell="A13" sqref="A13:F13"/>
    </sheetView>
  </sheetViews>
  <sheetFormatPr defaultColWidth="9.00390625" defaultRowHeight="12.75"/>
  <cols>
    <col min="2" max="2" width="51.75390625" style="0" customWidth="1"/>
    <col min="3" max="3" width="16.875" style="0" customWidth="1"/>
    <col min="4" max="4" width="18.00390625" style="0" customWidth="1"/>
    <col min="5" max="5" width="13.75390625" style="0" customWidth="1"/>
    <col min="6" max="6" width="14.75390625" style="0" customWidth="1"/>
  </cols>
  <sheetData>
    <row r="1" spans="4:6" ht="15">
      <c r="D1" s="291" t="s">
        <v>26</v>
      </c>
      <c r="E1" s="291"/>
      <c r="F1" s="291"/>
    </row>
    <row r="2" spans="4:6" ht="15">
      <c r="D2" s="292">
        <f>'01'!D2:F2</f>
        <v>0</v>
      </c>
      <c r="E2" s="292"/>
      <c r="F2" s="292"/>
    </row>
    <row r="3" spans="4:6" ht="15">
      <c r="D3" s="292">
        <f>'01'!D3:F3</f>
        <v>0</v>
      </c>
      <c r="E3" s="292"/>
      <c r="F3" s="292"/>
    </row>
    <row r="4" spans="4:6" ht="15" customHeight="1">
      <c r="D4" s="284">
        <f>'01'!D4:F4</f>
        <v>0</v>
      </c>
      <c r="E4" s="284"/>
      <c r="F4" s="284"/>
    </row>
    <row r="5" spans="4:6" ht="15">
      <c r="D5" s="286">
        <f>'01'!B6:F6</f>
        <v>0</v>
      </c>
      <c r="E5" s="286"/>
      <c r="F5" s="286"/>
    </row>
    <row r="6" spans="4:6" ht="12.75">
      <c r="D6" s="287"/>
      <c r="E6" s="287"/>
      <c r="F6" s="287"/>
    </row>
    <row r="7" spans="1:6" ht="33" customHeight="1">
      <c r="A7" s="288" t="s">
        <v>32</v>
      </c>
      <c r="B7" s="289"/>
      <c r="C7" s="289"/>
      <c r="D7" s="289"/>
      <c r="E7" s="289"/>
      <c r="F7" s="289"/>
    </row>
    <row r="8" ht="22.5" customHeight="1">
      <c r="F8" s="1" t="s">
        <v>7</v>
      </c>
    </row>
    <row r="9" spans="1:11" ht="15.75">
      <c r="A9" s="290" t="s">
        <v>9</v>
      </c>
      <c r="B9" s="290" t="s">
        <v>33</v>
      </c>
      <c r="C9" s="290" t="s">
        <v>27</v>
      </c>
      <c r="D9" s="290" t="s">
        <v>8</v>
      </c>
      <c r="E9" s="290" t="s">
        <v>10</v>
      </c>
      <c r="F9" s="290"/>
      <c r="G9" s="51"/>
      <c r="H9" s="51"/>
      <c r="I9" s="51"/>
      <c r="J9" s="51"/>
      <c r="K9" s="51"/>
    </row>
    <row r="10" spans="1:11" ht="12.75">
      <c r="A10" s="290"/>
      <c r="B10" s="290"/>
      <c r="C10" s="290"/>
      <c r="D10" s="290"/>
      <c r="E10" s="290" t="s">
        <v>28</v>
      </c>
      <c r="F10" s="290" t="s">
        <v>29</v>
      </c>
      <c r="G10" s="51"/>
      <c r="H10" s="51"/>
      <c r="I10" s="51"/>
      <c r="J10" s="51"/>
      <c r="K10" s="51"/>
    </row>
    <row r="11" spans="1:11" ht="39" customHeight="1">
      <c r="A11" s="290"/>
      <c r="B11" s="290"/>
      <c r="C11" s="290"/>
      <c r="D11" s="290"/>
      <c r="E11" s="290"/>
      <c r="F11" s="290"/>
      <c r="G11" s="51"/>
      <c r="H11" s="51"/>
      <c r="I11" s="51"/>
      <c r="J11" s="51"/>
      <c r="K11" s="51"/>
    </row>
    <row r="12" spans="1:11" ht="15.75">
      <c r="A12" s="65">
        <v>1</v>
      </c>
      <c r="B12" s="65">
        <v>2</v>
      </c>
      <c r="C12" s="65">
        <v>3</v>
      </c>
      <c r="D12" s="65">
        <v>4</v>
      </c>
      <c r="E12" s="65">
        <v>5</v>
      </c>
      <c r="F12" s="65">
        <v>6</v>
      </c>
      <c r="G12" s="51"/>
      <c r="H12" s="51"/>
      <c r="I12" s="51"/>
      <c r="J12" s="51"/>
      <c r="K12" s="51"/>
    </row>
    <row r="13" spans="1:11" ht="15.75">
      <c r="A13" s="281" t="s">
        <v>34</v>
      </c>
      <c r="B13" s="282"/>
      <c r="C13" s="282"/>
      <c r="D13" s="282"/>
      <c r="E13" s="282"/>
      <c r="F13" s="283"/>
      <c r="G13" s="51"/>
      <c r="H13" s="51"/>
      <c r="I13" s="51"/>
      <c r="J13" s="51"/>
      <c r="K13" s="51"/>
    </row>
    <row r="14" spans="1:6" ht="15.75">
      <c r="A14" s="66">
        <v>200000</v>
      </c>
      <c r="B14" s="67" t="s">
        <v>21</v>
      </c>
      <c r="C14" s="68">
        <f>D14+E14</f>
        <v>0</v>
      </c>
      <c r="D14" s="69"/>
      <c r="E14" s="68">
        <f>-D14</f>
        <v>0</v>
      </c>
      <c r="F14" s="68">
        <f>+E14</f>
        <v>0</v>
      </c>
    </row>
    <row r="15" spans="1:6" ht="31.5" hidden="1">
      <c r="A15" s="66">
        <v>208000</v>
      </c>
      <c r="B15" s="67" t="s">
        <v>22</v>
      </c>
      <c r="C15" s="68">
        <f>D15+E15</f>
        <v>0</v>
      </c>
      <c r="D15" s="68">
        <f>+D14</f>
        <v>0</v>
      </c>
      <c r="E15" s="68">
        <f>+E14</f>
        <v>0</v>
      </c>
      <c r="F15" s="68">
        <f aca="true" t="shared" si="0" ref="F15:F22">+E15</f>
        <v>0</v>
      </c>
    </row>
    <row r="16" spans="1:6" ht="47.25">
      <c r="A16" s="70">
        <v>208400</v>
      </c>
      <c r="B16" s="71" t="s">
        <v>23</v>
      </c>
      <c r="C16" s="68">
        <f aca="true" t="shared" si="1" ref="C16:C22">D16+E16</f>
        <v>0</v>
      </c>
      <c r="D16" s="68">
        <f>+D15</f>
        <v>0</v>
      </c>
      <c r="E16" s="68">
        <f>+E15</f>
        <v>0</v>
      </c>
      <c r="F16" s="68">
        <f t="shared" si="0"/>
        <v>0</v>
      </c>
    </row>
    <row r="17" spans="1:6" ht="15.75">
      <c r="A17" s="72" t="s">
        <v>31</v>
      </c>
      <c r="B17" s="73" t="s">
        <v>36</v>
      </c>
      <c r="C17" s="68">
        <f t="shared" si="1"/>
        <v>0</v>
      </c>
      <c r="D17" s="68">
        <f aca="true" t="shared" si="2" ref="D17:E22">+D16</f>
        <v>0</v>
      </c>
      <c r="E17" s="68">
        <f t="shared" si="2"/>
        <v>0</v>
      </c>
      <c r="F17" s="68">
        <f t="shared" si="0"/>
        <v>0</v>
      </c>
    </row>
    <row r="18" spans="1:6" ht="15.75">
      <c r="A18" s="278" t="s">
        <v>35</v>
      </c>
      <c r="B18" s="279"/>
      <c r="C18" s="279"/>
      <c r="D18" s="279"/>
      <c r="E18" s="279"/>
      <c r="F18" s="280"/>
    </row>
    <row r="19" spans="1:6" ht="15.75">
      <c r="A19" s="66">
        <v>600000</v>
      </c>
      <c r="B19" s="67" t="s">
        <v>24</v>
      </c>
      <c r="C19" s="68">
        <f t="shared" si="1"/>
        <v>0</v>
      </c>
      <c r="D19" s="68">
        <f>+D17</f>
        <v>0</v>
      </c>
      <c r="E19" s="68">
        <f>+E17</f>
        <v>0</v>
      </c>
      <c r="F19" s="68">
        <f t="shared" si="0"/>
        <v>0</v>
      </c>
    </row>
    <row r="20" spans="1:6" ht="15.75" hidden="1">
      <c r="A20" s="66">
        <v>602000</v>
      </c>
      <c r="B20" s="67" t="s">
        <v>25</v>
      </c>
      <c r="C20" s="68">
        <f t="shared" si="1"/>
        <v>0</v>
      </c>
      <c r="D20" s="68">
        <f t="shared" si="2"/>
        <v>0</v>
      </c>
      <c r="E20" s="68">
        <f t="shared" si="2"/>
        <v>0</v>
      </c>
      <c r="F20" s="68">
        <f t="shared" si="0"/>
        <v>0</v>
      </c>
    </row>
    <row r="21" spans="1:6" ht="47.25">
      <c r="A21" s="70">
        <v>602400</v>
      </c>
      <c r="B21" s="71" t="s">
        <v>23</v>
      </c>
      <c r="C21" s="68">
        <f t="shared" si="1"/>
        <v>0</v>
      </c>
      <c r="D21" s="68">
        <f t="shared" si="2"/>
        <v>0</v>
      </c>
      <c r="E21" s="68">
        <f t="shared" si="2"/>
        <v>0</v>
      </c>
      <c r="F21" s="68">
        <f t="shared" si="0"/>
        <v>0</v>
      </c>
    </row>
    <row r="22" spans="1:6" ht="15.75">
      <c r="A22" s="72" t="s">
        <v>31</v>
      </c>
      <c r="B22" s="73" t="s">
        <v>36</v>
      </c>
      <c r="C22" s="68">
        <f t="shared" si="1"/>
        <v>0</v>
      </c>
      <c r="D22" s="68">
        <f t="shared" si="2"/>
        <v>0</v>
      </c>
      <c r="E22" s="68">
        <f t="shared" si="2"/>
        <v>0</v>
      </c>
      <c r="F22" s="68">
        <f t="shared" si="0"/>
        <v>0</v>
      </c>
    </row>
    <row r="23" ht="36" customHeight="1"/>
    <row r="24" spans="1:6" s="11" customFormat="1" ht="17.25" customHeight="1">
      <c r="A24" s="44">
        <f>+'01'!B101</f>
        <v>0</v>
      </c>
      <c r="B24" s="45"/>
      <c r="C24" s="13"/>
      <c r="D24" s="13"/>
      <c r="E24" s="13"/>
      <c r="F24" s="13"/>
    </row>
    <row r="25" spans="1:6" s="11" customFormat="1" ht="15.75">
      <c r="A25" s="63"/>
      <c r="B25" s="63"/>
      <c r="C25" s="63"/>
      <c r="D25" s="63"/>
      <c r="E25" s="63"/>
      <c r="F25" s="63"/>
    </row>
    <row r="26" spans="1:6" ht="15.75">
      <c r="A26" s="285"/>
      <c r="B26" s="285"/>
      <c r="C26" s="285"/>
      <c r="D26" s="285"/>
      <c r="E26" s="285"/>
      <c r="F26" s="285"/>
    </row>
    <row r="27" spans="2:5" ht="15">
      <c r="B27" s="43"/>
      <c r="C27" s="15"/>
      <c r="E27" s="10"/>
    </row>
    <row r="28" spans="1:2" ht="15">
      <c r="A28" s="11"/>
      <c r="B28" s="52"/>
    </row>
    <row r="36" ht="12.75">
      <c r="B36" s="15"/>
    </row>
    <row r="37" ht="12.75">
      <c r="B37" s="16"/>
    </row>
    <row r="60" ht="8.25" customHeight="1"/>
    <row r="64" ht="12.75">
      <c r="B64" t="s">
        <v>11</v>
      </c>
    </row>
  </sheetData>
  <sheetProtection/>
  <mergeCells count="17">
    <mergeCell ref="D9:D11"/>
    <mergeCell ref="D1:F1"/>
    <mergeCell ref="D2:F2"/>
    <mergeCell ref="D3:F3"/>
    <mergeCell ref="E10:E11"/>
    <mergeCell ref="F10:F11"/>
    <mergeCell ref="E9:F9"/>
    <mergeCell ref="A18:F18"/>
    <mergeCell ref="A13:F13"/>
    <mergeCell ref="D4:F4"/>
    <mergeCell ref="A26:F26"/>
    <mergeCell ref="D5:F5"/>
    <mergeCell ref="D6:F6"/>
    <mergeCell ref="A7:F7"/>
    <mergeCell ref="A9:A11"/>
    <mergeCell ref="B9:B11"/>
    <mergeCell ref="C9:C11"/>
  </mergeCells>
  <printOptions/>
  <pageMargins left="0.75" right="0.35" top="0.86" bottom="0.6" header="0.5" footer="0.5"/>
  <pageSetup blackAndWhite="1"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zoomScale="120" zoomScaleNormal="120" zoomScaleSheetLayoutView="100" zoomScalePageLayoutView="0" workbookViewId="0" topLeftCell="A1">
      <pane xSplit="5" ySplit="14" topLeftCell="O94" activePane="bottomRight" state="frozen"/>
      <selection pane="topLeft" activeCell="A1" sqref="A1:F119"/>
      <selection pane="topRight" activeCell="A1" sqref="A1:F119"/>
      <selection pane="bottomLeft" activeCell="A1" sqref="A1:F119"/>
      <selection pane="bottomRight" activeCell="D96" sqref="D96"/>
    </sheetView>
  </sheetViews>
  <sheetFormatPr defaultColWidth="7.875" defaultRowHeight="12.75"/>
  <cols>
    <col min="1" max="1" width="12.625" style="18" customWidth="1"/>
    <col min="2" max="2" width="9.375" style="18" customWidth="1"/>
    <col min="3" max="3" width="9.625" style="18" customWidth="1"/>
    <col min="4" max="4" width="32.875" style="18" customWidth="1"/>
    <col min="5" max="5" width="14.625" style="18" customWidth="1"/>
    <col min="6" max="6" width="13.25390625" style="18" customWidth="1"/>
    <col min="7" max="8" width="10.875" style="18" customWidth="1"/>
    <col min="9" max="9" width="9.375" style="18" customWidth="1"/>
    <col min="10" max="11" width="10.875" style="18" customWidth="1"/>
    <col min="12" max="12" width="11.875" style="18" customWidth="1"/>
    <col min="13" max="13" width="8.875" style="18" customWidth="1"/>
    <col min="14" max="14" width="10.875" style="18" customWidth="1"/>
    <col min="15" max="15" width="9.125" style="18" customWidth="1"/>
    <col min="16" max="16" width="13.375" style="18" customWidth="1"/>
    <col min="17" max="17" width="7.875" style="24" customWidth="1"/>
    <col min="18" max="18" width="10.875" style="24" customWidth="1"/>
    <col min="19" max="16384" width="7.875" style="24" customWidth="1"/>
  </cols>
  <sheetData>
    <row r="1" spans="1:16" s="9" customFormat="1" ht="15.75">
      <c r="A1" s="22"/>
      <c r="B1" s="22"/>
      <c r="C1" s="22"/>
      <c r="D1" s="228"/>
      <c r="E1" s="228"/>
      <c r="F1" s="228"/>
      <c r="G1" s="22"/>
      <c r="H1" s="22"/>
      <c r="I1" s="22"/>
      <c r="J1" s="22"/>
      <c r="K1" s="22"/>
      <c r="L1" s="22"/>
      <c r="M1" s="296"/>
      <c r="N1" s="296"/>
      <c r="O1" s="296"/>
      <c r="P1" s="296"/>
    </row>
    <row r="2" spans="1:16" s="9" customFormat="1" ht="15.75">
      <c r="A2" s="22"/>
      <c r="B2" s="22"/>
      <c r="C2" s="22"/>
      <c r="D2" s="228"/>
      <c r="E2" s="228"/>
      <c r="F2" s="228"/>
      <c r="G2" s="22"/>
      <c r="H2" s="22"/>
      <c r="I2" s="22"/>
      <c r="J2" s="22"/>
      <c r="K2" s="22"/>
      <c r="L2" s="22"/>
      <c r="M2" s="296"/>
      <c r="N2" s="296"/>
      <c r="O2" s="296"/>
      <c r="P2" s="296"/>
    </row>
    <row r="3" spans="5:17" ht="15">
      <c r="E3" s="229"/>
      <c r="F3" s="229"/>
      <c r="G3" s="23"/>
      <c r="H3" s="23"/>
      <c r="I3" s="23"/>
      <c r="J3" s="23"/>
      <c r="K3" s="23"/>
      <c r="L3" s="23"/>
      <c r="M3" s="296"/>
      <c r="N3" s="296"/>
      <c r="O3" s="296"/>
      <c r="P3" s="296"/>
      <c r="Q3" s="21"/>
    </row>
    <row r="4" spans="5:17" ht="15">
      <c r="E4" s="229"/>
      <c r="F4" s="229"/>
      <c r="G4" s="23"/>
      <c r="H4" s="23"/>
      <c r="I4" s="23"/>
      <c r="J4" s="23"/>
      <c r="K4" s="23"/>
      <c r="L4" s="23"/>
      <c r="M4" s="296"/>
      <c r="N4" s="296"/>
      <c r="O4" s="296"/>
      <c r="P4" s="296"/>
      <c r="Q4" s="21"/>
    </row>
    <row r="5" spans="4:17" ht="15">
      <c r="D5" s="299"/>
      <c r="E5" s="300"/>
      <c r="F5" s="300"/>
      <c r="G5" s="221"/>
      <c r="H5" s="23"/>
      <c r="I5" s="23"/>
      <c r="J5" s="23"/>
      <c r="K5" s="23"/>
      <c r="L5" s="23"/>
      <c r="M5" s="296"/>
      <c r="N5" s="301"/>
      <c r="O5" s="301"/>
      <c r="P5" s="301"/>
      <c r="Q5" s="21"/>
    </row>
    <row r="6" spans="5:17" ht="15">
      <c r="E6" s="229"/>
      <c r="F6" s="229"/>
      <c r="G6" s="23"/>
      <c r="H6" s="23"/>
      <c r="I6" s="23"/>
      <c r="J6" s="23"/>
      <c r="K6" s="23"/>
      <c r="M6" s="296"/>
      <c r="N6" s="296"/>
      <c r="O6" s="296"/>
      <c r="P6" s="296"/>
      <c r="Q6" s="21"/>
    </row>
    <row r="7" spans="1:16" ht="25.5" customHeight="1">
      <c r="A7" s="298" t="s">
        <v>37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1:16" ht="25.5" customHeight="1">
      <c r="A8" s="245"/>
      <c r="B8" s="246"/>
      <c r="C8" s="113"/>
      <c r="D8" s="113"/>
      <c r="E8" s="295"/>
      <c r="F8" s="295"/>
      <c r="G8" s="295"/>
      <c r="H8" s="295"/>
      <c r="I8" s="295"/>
      <c r="J8" s="295"/>
      <c r="K8" s="295"/>
      <c r="L8" s="113"/>
      <c r="M8" s="113"/>
      <c r="N8" s="113"/>
      <c r="O8" s="113"/>
      <c r="P8" s="113"/>
    </row>
    <row r="9" spans="1:16" ht="25.5" customHeight="1">
      <c r="A9" s="247"/>
      <c r="B9" s="248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</row>
    <row r="10" spans="1:16" ht="18.75">
      <c r="A10" s="218"/>
      <c r="B10" s="117"/>
      <c r="C10" s="187"/>
      <c r="D10" s="187"/>
      <c r="E10" s="187"/>
      <c r="F10" s="187"/>
      <c r="G10" s="25"/>
      <c r="H10" s="187"/>
      <c r="I10" s="187"/>
      <c r="J10" s="26"/>
      <c r="K10" s="26"/>
      <c r="L10" s="188"/>
      <c r="M10" s="188"/>
      <c r="N10" s="188"/>
      <c r="O10" s="188"/>
      <c r="P10" s="74"/>
    </row>
    <row r="11" spans="1:16" s="27" customFormat="1" ht="15.75">
      <c r="A11" s="297"/>
      <c r="B11" s="297"/>
      <c r="C11" s="297"/>
      <c r="D11" s="294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</row>
    <row r="12" spans="1:16" s="27" customFormat="1" ht="12.75">
      <c r="A12" s="297"/>
      <c r="B12" s="297"/>
      <c r="C12" s="297"/>
      <c r="D12" s="294"/>
      <c r="E12" s="294"/>
      <c r="F12" s="294"/>
      <c r="G12" s="294"/>
      <c r="H12" s="294"/>
      <c r="I12" s="294"/>
      <c r="J12" s="294"/>
      <c r="K12" s="302"/>
      <c r="L12" s="294"/>
      <c r="M12" s="294"/>
      <c r="N12" s="294"/>
      <c r="O12" s="294"/>
      <c r="P12" s="293"/>
    </row>
    <row r="13" spans="1:16" s="27" customFormat="1" ht="12.75">
      <c r="A13" s="297"/>
      <c r="B13" s="297"/>
      <c r="C13" s="297"/>
      <c r="D13" s="294"/>
      <c r="E13" s="294"/>
      <c r="F13" s="294"/>
      <c r="G13" s="294"/>
      <c r="H13" s="294"/>
      <c r="I13" s="294"/>
      <c r="J13" s="294"/>
      <c r="K13" s="303"/>
      <c r="L13" s="294"/>
      <c r="M13" s="294"/>
      <c r="N13" s="294"/>
      <c r="O13" s="294"/>
      <c r="P13" s="293"/>
    </row>
    <row r="14" spans="1:16" s="27" customFormat="1" ht="69" customHeight="1">
      <c r="A14" s="297"/>
      <c r="B14" s="297"/>
      <c r="C14" s="297"/>
      <c r="D14" s="294"/>
      <c r="E14" s="294"/>
      <c r="F14" s="294"/>
      <c r="G14" s="294"/>
      <c r="H14" s="294"/>
      <c r="I14" s="294"/>
      <c r="J14" s="294"/>
      <c r="K14" s="304"/>
      <c r="L14" s="294"/>
      <c r="M14" s="294"/>
      <c r="N14" s="294"/>
      <c r="O14" s="294"/>
      <c r="P14" s="293"/>
    </row>
    <row r="15" spans="1:16" s="27" customFormat="1" ht="12.7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9"/>
      <c r="L15" s="168"/>
      <c r="M15" s="168"/>
      <c r="N15" s="168"/>
      <c r="O15" s="168"/>
      <c r="P15" s="168"/>
    </row>
    <row r="16" spans="1:16" s="193" customFormat="1" ht="15">
      <c r="A16" s="34"/>
      <c r="B16" s="34"/>
      <c r="C16" s="34"/>
      <c r="D16" s="30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s="194" customFormat="1" ht="15">
      <c r="A17" s="34"/>
      <c r="B17" s="34"/>
      <c r="C17" s="34"/>
      <c r="D17" s="30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s="194" customFormat="1" ht="15">
      <c r="A18" s="34"/>
      <c r="B18" s="34"/>
      <c r="C18" s="34"/>
      <c r="D18" s="31"/>
      <c r="E18" s="39"/>
      <c r="F18" s="189"/>
      <c r="G18" s="189"/>
      <c r="H18" s="189"/>
      <c r="I18" s="189"/>
      <c r="J18" s="39"/>
      <c r="K18" s="39"/>
      <c r="L18" s="189"/>
      <c r="M18" s="189"/>
      <c r="N18" s="189"/>
      <c r="O18" s="189"/>
      <c r="P18" s="39"/>
    </row>
    <row r="19" spans="1:16" s="194" customFormat="1" ht="61.5" customHeight="1">
      <c r="A19" s="34"/>
      <c r="B19" s="34"/>
      <c r="C19" s="34"/>
      <c r="D19" s="234"/>
      <c r="E19" s="39"/>
      <c r="F19" s="189"/>
      <c r="G19" s="189"/>
      <c r="H19" s="189"/>
      <c r="I19" s="189"/>
      <c r="J19" s="39"/>
      <c r="K19" s="39"/>
      <c r="L19" s="189"/>
      <c r="M19" s="189"/>
      <c r="N19" s="189"/>
      <c r="O19" s="189"/>
      <c r="P19" s="39"/>
    </row>
    <row r="20" spans="1:16" s="194" customFormat="1" ht="15" hidden="1">
      <c r="A20" s="34"/>
      <c r="B20" s="34"/>
      <c r="C20" s="34"/>
      <c r="D20" s="31"/>
      <c r="E20" s="39"/>
      <c r="F20" s="189"/>
      <c r="G20" s="189"/>
      <c r="H20" s="189"/>
      <c r="I20" s="189"/>
      <c r="J20" s="39"/>
      <c r="K20" s="39"/>
      <c r="L20" s="189"/>
      <c r="M20" s="189"/>
      <c r="N20" s="189"/>
      <c r="O20" s="189"/>
      <c r="P20" s="39"/>
    </row>
    <row r="21" spans="1:16" s="194" customFormat="1" ht="15">
      <c r="A21" s="195"/>
      <c r="B21" s="195"/>
      <c r="C21" s="195"/>
      <c r="D21" s="196"/>
      <c r="E21" s="39"/>
      <c r="F21" s="189"/>
      <c r="G21" s="189"/>
      <c r="H21" s="189"/>
      <c r="I21" s="189"/>
      <c r="J21" s="39"/>
      <c r="K21" s="39"/>
      <c r="L21" s="189"/>
      <c r="M21" s="189"/>
      <c r="N21" s="189"/>
      <c r="O21" s="189"/>
      <c r="P21" s="39"/>
    </row>
    <row r="22" spans="1:16" s="194" customFormat="1" ht="15">
      <c r="A22" s="195"/>
      <c r="B22" s="195"/>
      <c r="C22" s="195"/>
      <c r="D22" s="196"/>
      <c r="E22" s="39"/>
      <c r="F22" s="189"/>
      <c r="G22" s="189"/>
      <c r="H22" s="189"/>
      <c r="I22" s="189"/>
      <c r="J22" s="39"/>
      <c r="K22" s="39"/>
      <c r="L22" s="189"/>
      <c r="M22" s="189"/>
      <c r="N22" s="189"/>
      <c r="O22" s="189"/>
      <c r="P22" s="39"/>
    </row>
    <row r="23" spans="1:16" s="194" customFormat="1" ht="15">
      <c r="A23" s="197"/>
      <c r="B23" s="197"/>
      <c r="C23" s="197"/>
      <c r="D23" s="198"/>
      <c r="E23" s="39"/>
      <c r="F23" s="189"/>
      <c r="G23" s="189"/>
      <c r="H23" s="189"/>
      <c r="I23" s="189"/>
      <c r="J23" s="39"/>
      <c r="K23" s="39"/>
      <c r="L23" s="189"/>
      <c r="M23" s="189"/>
      <c r="N23" s="189"/>
      <c r="O23" s="189"/>
      <c r="P23" s="39"/>
    </row>
    <row r="24" spans="1:16" s="194" customFormat="1" ht="15">
      <c r="A24" s="199"/>
      <c r="B24" s="200"/>
      <c r="C24" s="195"/>
      <c r="D24" s="196"/>
      <c r="E24" s="39"/>
      <c r="F24" s="189"/>
      <c r="G24" s="189"/>
      <c r="H24" s="189"/>
      <c r="I24" s="189"/>
      <c r="J24" s="39"/>
      <c r="K24" s="39"/>
      <c r="L24" s="189"/>
      <c r="M24" s="189"/>
      <c r="N24" s="189"/>
      <c r="O24" s="189"/>
      <c r="P24" s="39"/>
    </row>
    <row r="25" spans="1:16" s="194" customFormat="1" ht="15">
      <c r="A25" s="195"/>
      <c r="B25" s="200"/>
      <c r="C25" s="195"/>
      <c r="D25" s="196"/>
      <c r="E25" s="39"/>
      <c r="F25" s="189"/>
      <c r="G25" s="189"/>
      <c r="H25" s="189"/>
      <c r="I25" s="189"/>
      <c r="J25" s="39"/>
      <c r="K25" s="39"/>
      <c r="L25" s="189"/>
      <c r="M25" s="189"/>
      <c r="N25" s="189"/>
      <c r="O25" s="189"/>
      <c r="P25" s="39"/>
    </row>
    <row r="26" spans="1:16" s="194" customFormat="1" ht="15">
      <c r="A26" s="34"/>
      <c r="B26" s="35"/>
      <c r="C26" s="36"/>
      <c r="D26" s="33"/>
      <c r="E26" s="39"/>
      <c r="F26" s="189"/>
      <c r="G26" s="189"/>
      <c r="H26" s="189"/>
      <c r="I26" s="189"/>
      <c r="J26" s="39"/>
      <c r="K26" s="39"/>
      <c r="L26" s="189"/>
      <c r="M26" s="189"/>
      <c r="N26" s="189"/>
      <c r="O26" s="189"/>
      <c r="P26" s="39"/>
    </row>
    <row r="27" spans="1:16" s="194" customFormat="1" ht="15">
      <c r="A27" s="199"/>
      <c r="B27" s="200"/>
      <c r="C27" s="195"/>
      <c r="D27" s="196"/>
      <c r="E27" s="39"/>
      <c r="F27" s="189"/>
      <c r="G27" s="189"/>
      <c r="H27" s="189"/>
      <c r="I27" s="189"/>
      <c r="J27" s="39"/>
      <c r="K27" s="39"/>
      <c r="L27" s="189"/>
      <c r="M27" s="189"/>
      <c r="N27" s="189"/>
      <c r="O27" s="189"/>
      <c r="P27" s="39"/>
    </row>
    <row r="28" spans="1:16" s="194" customFormat="1" ht="15">
      <c r="A28" s="199"/>
      <c r="B28" s="200"/>
      <c r="C28" s="195"/>
      <c r="D28" s="196"/>
      <c r="E28" s="39"/>
      <c r="F28" s="189"/>
      <c r="G28" s="189"/>
      <c r="H28" s="189"/>
      <c r="I28" s="189"/>
      <c r="J28" s="39"/>
      <c r="K28" s="39"/>
      <c r="L28" s="189"/>
      <c r="M28" s="189"/>
      <c r="N28" s="189"/>
      <c r="O28" s="189"/>
      <c r="P28" s="39"/>
    </row>
    <row r="29" spans="1:16" s="194" customFormat="1" ht="15">
      <c r="A29" s="199"/>
      <c r="B29" s="200"/>
      <c r="C29" s="195"/>
      <c r="D29" s="196"/>
      <c r="E29" s="39"/>
      <c r="F29" s="189"/>
      <c r="G29" s="189"/>
      <c r="H29" s="189"/>
      <c r="I29" s="189"/>
      <c r="J29" s="39"/>
      <c r="K29" s="39"/>
      <c r="L29" s="189"/>
      <c r="M29" s="189"/>
      <c r="N29" s="189"/>
      <c r="O29" s="189"/>
      <c r="P29" s="39"/>
    </row>
    <row r="30" spans="1:16" s="194" customFormat="1" ht="15">
      <c r="A30" s="199"/>
      <c r="B30" s="200"/>
      <c r="C30" s="195"/>
      <c r="D30" s="196"/>
      <c r="E30" s="39"/>
      <c r="F30" s="189"/>
      <c r="G30" s="189"/>
      <c r="H30" s="189"/>
      <c r="I30" s="189"/>
      <c r="J30" s="39"/>
      <c r="K30" s="39"/>
      <c r="L30" s="189"/>
      <c r="M30" s="189"/>
      <c r="N30" s="189"/>
      <c r="O30" s="189"/>
      <c r="P30" s="39"/>
    </row>
    <row r="31" spans="1:16" s="194" customFormat="1" ht="15">
      <c r="A31" s="199"/>
      <c r="B31" s="200"/>
      <c r="C31" s="195"/>
      <c r="D31" s="196"/>
      <c r="E31" s="39"/>
      <c r="F31" s="189"/>
      <c r="G31" s="189"/>
      <c r="H31" s="189"/>
      <c r="I31" s="189"/>
      <c r="J31" s="39"/>
      <c r="K31" s="39"/>
      <c r="L31" s="189"/>
      <c r="M31" s="189"/>
      <c r="N31" s="189"/>
      <c r="O31" s="189"/>
      <c r="P31" s="39"/>
    </row>
    <row r="32" spans="1:16" s="194" customFormat="1" ht="15">
      <c r="A32" s="199" t="s">
        <v>48</v>
      </c>
      <c r="B32" s="200">
        <v>8312</v>
      </c>
      <c r="C32" s="195" t="s">
        <v>49</v>
      </c>
      <c r="D32" s="196" t="s">
        <v>50</v>
      </c>
      <c r="E32" s="39">
        <f aca="true" t="shared" si="0" ref="E32:E51">+F32+I32</f>
        <v>0</v>
      </c>
      <c r="F32" s="189"/>
      <c r="G32" s="189"/>
      <c r="H32" s="189"/>
      <c r="I32" s="189"/>
      <c r="J32" s="39">
        <f aca="true" t="shared" si="1" ref="J32:J51">+L32+O32</f>
        <v>27700</v>
      </c>
      <c r="K32" s="39"/>
      <c r="L32" s="189">
        <v>27700</v>
      </c>
      <c r="M32" s="189"/>
      <c r="N32" s="189"/>
      <c r="O32" s="189"/>
      <c r="P32" s="39">
        <f aca="true" t="shared" si="2" ref="P32:P51">+E32+J32</f>
        <v>27700</v>
      </c>
    </row>
    <row r="33" spans="1:16" s="194" customFormat="1" ht="44.25">
      <c r="A33" s="34" t="s">
        <v>13</v>
      </c>
      <c r="B33" s="35"/>
      <c r="C33" s="35"/>
      <c r="D33" s="201" t="s">
        <v>75</v>
      </c>
      <c r="E33" s="39">
        <f t="shared" si="0"/>
        <v>78234100</v>
      </c>
      <c r="F33" s="39">
        <f>+F34</f>
        <v>78234100</v>
      </c>
      <c r="G33" s="39">
        <f aca="true" t="shared" si="3" ref="G33:O33">+G34</f>
        <v>54000000</v>
      </c>
      <c r="H33" s="39">
        <f t="shared" si="3"/>
        <v>8900000</v>
      </c>
      <c r="I33" s="39">
        <f t="shared" si="3"/>
        <v>0</v>
      </c>
      <c r="J33" s="39">
        <f t="shared" si="1"/>
        <v>723500</v>
      </c>
      <c r="K33" s="39"/>
      <c r="L33" s="39">
        <f t="shared" si="3"/>
        <v>723500</v>
      </c>
      <c r="M33" s="39">
        <f t="shared" si="3"/>
        <v>11200</v>
      </c>
      <c r="N33" s="39">
        <f t="shared" si="3"/>
        <v>800</v>
      </c>
      <c r="O33" s="39">
        <f t="shared" si="3"/>
        <v>0</v>
      </c>
      <c r="P33" s="39">
        <f t="shared" si="2"/>
        <v>78957600</v>
      </c>
    </row>
    <row r="34" spans="1:16" s="194" customFormat="1" ht="44.25">
      <c r="A34" s="34" t="s">
        <v>14</v>
      </c>
      <c r="B34" s="35"/>
      <c r="C34" s="35"/>
      <c r="D34" s="201" t="s">
        <v>76</v>
      </c>
      <c r="E34" s="39">
        <f t="shared" si="0"/>
        <v>78234100</v>
      </c>
      <c r="F34" s="39">
        <f>SUM(F35:F42)</f>
        <v>78234100</v>
      </c>
      <c r="G34" s="39">
        <f aca="true" t="shared" si="4" ref="G34:O34">SUM(G35:G42)</f>
        <v>54000000</v>
      </c>
      <c r="H34" s="39">
        <f t="shared" si="4"/>
        <v>8900000</v>
      </c>
      <c r="I34" s="39">
        <f t="shared" si="4"/>
        <v>0</v>
      </c>
      <c r="J34" s="39">
        <f t="shared" si="1"/>
        <v>723500</v>
      </c>
      <c r="K34" s="39">
        <f t="shared" si="4"/>
        <v>0</v>
      </c>
      <c r="L34" s="39">
        <f t="shared" si="4"/>
        <v>723500</v>
      </c>
      <c r="M34" s="39">
        <f t="shared" si="4"/>
        <v>11200</v>
      </c>
      <c r="N34" s="39">
        <f t="shared" si="4"/>
        <v>800</v>
      </c>
      <c r="O34" s="39">
        <f t="shared" si="4"/>
        <v>0</v>
      </c>
      <c r="P34" s="39">
        <f t="shared" si="2"/>
        <v>78957600</v>
      </c>
    </row>
    <row r="35" spans="1:16" s="194" customFormat="1" ht="60">
      <c r="A35" s="195" t="s">
        <v>51</v>
      </c>
      <c r="B35" s="195" t="s">
        <v>52</v>
      </c>
      <c r="C35" s="195" t="s">
        <v>2</v>
      </c>
      <c r="D35" s="196" t="s">
        <v>53</v>
      </c>
      <c r="E35" s="39">
        <f t="shared" si="0"/>
        <v>727300</v>
      </c>
      <c r="F35" s="114">
        <v>727300</v>
      </c>
      <c r="G35" s="114">
        <v>560000</v>
      </c>
      <c r="H35" s="114">
        <v>21100</v>
      </c>
      <c r="I35" s="114"/>
      <c r="J35" s="39">
        <f t="shared" si="1"/>
        <v>0</v>
      </c>
      <c r="K35" s="39"/>
      <c r="L35" s="114"/>
      <c r="M35" s="114"/>
      <c r="N35" s="114"/>
      <c r="O35" s="114"/>
      <c r="P35" s="39">
        <f t="shared" si="2"/>
        <v>727300</v>
      </c>
    </row>
    <row r="36" spans="1:16" s="194" customFormat="1" ht="15">
      <c r="A36" s="199" t="s">
        <v>15</v>
      </c>
      <c r="B36" s="200">
        <v>1010</v>
      </c>
      <c r="C36" s="195" t="s">
        <v>5</v>
      </c>
      <c r="D36" s="196" t="s">
        <v>18</v>
      </c>
      <c r="E36" s="39">
        <f t="shared" si="0"/>
        <v>11945000</v>
      </c>
      <c r="F36" s="114">
        <v>11945000</v>
      </c>
      <c r="G36" s="114">
        <v>7000000</v>
      </c>
      <c r="H36" s="114">
        <v>2325000</v>
      </c>
      <c r="I36" s="114"/>
      <c r="J36" s="39">
        <f t="shared" si="1"/>
        <v>650000</v>
      </c>
      <c r="K36" s="39"/>
      <c r="L36" s="114">
        <v>650000</v>
      </c>
      <c r="M36" s="114"/>
      <c r="N36" s="114"/>
      <c r="O36" s="114"/>
      <c r="P36" s="39">
        <f t="shared" si="2"/>
        <v>12595000</v>
      </c>
    </row>
    <row r="37" spans="1:16" s="194" customFormat="1" ht="105">
      <c r="A37" s="199" t="s">
        <v>16</v>
      </c>
      <c r="B37" s="200">
        <v>1020</v>
      </c>
      <c r="C37" s="195" t="s">
        <v>6</v>
      </c>
      <c r="D37" s="196" t="s">
        <v>54</v>
      </c>
      <c r="E37" s="39">
        <f t="shared" si="0"/>
        <v>56007500</v>
      </c>
      <c r="F37" s="114">
        <v>56007500</v>
      </c>
      <c r="G37" s="114">
        <v>39542400</v>
      </c>
      <c r="H37" s="114">
        <v>5935700</v>
      </c>
      <c r="I37" s="114"/>
      <c r="J37" s="39">
        <f t="shared" si="1"/>
        <v>6000</v>
      </c>
      <c r="K37" s="39"/>
      <c r="L37" s="114">
        <v>6000</v>
      </c>
      <c r="M37" s="114"/>
      <c r="N37" s="114"/>
      <c r="O37" s="114"/>
      <c r="P37" s="39">
        <f t="shared" si="2"/>
        <v>56013500</v>
      </c>
    </row>
    <row r="38" spans="1:16" s="194" customFormat="1" ht="60">
      <c r="A38" s="199" t="s">
        <v>55</v>
      </c>
      <c r="B38" s="200">
        <v>1090</v>
      </c>
      <c r="C38" s="195" t="s">
        <v>56</v>
      </c>
      <c r="D38" s="196" t="s">
        <v>57</v>
      </c>
      <c r="E38" s="39">
        <f t="shared" si="0"/>
        <v>3020700</v>
      </c>
      <c r="F38" s="114">
        <v>3020700</v>
      </c>
      <c r="G38" s="114">
        <v>2230000</v>
      </c>
      <c r="H38" s="114">
        <v>276100</v>
      </c>
      <c r="I38" s="114"/>
      <c r="J38" s="39">
        <f t="shared" si="1"/>
        <v>0</v>
      </c>
      <c r="K38" s="39"/>
      <c r="L38" s="114"/>
      <c r="M38" s="114"/>
      <c r="N38" s="114"/>
      <c r="O38" s="114"/>
      <c r="P38" s="39">
        <f t="shared" si="2"/>
        <v>3020700</v>
      </c>
    </row>
    <row r="39" spans="1:16" s="194" customFormat="1" ht="30">
      <c r="A39" s="199" t="s">
        <v>58</v>
      </c>
      <c r="B39" s="200">
        <v>1150</v>
      </c>
      <c r="C39" s="195" t="s">
        <v>59</v>
      </c>
      <c r="D39" s="196" t="s">
        <v>60</v>
      </c>
      <c r="E39" s="39">
        <f t="shared" si="0"/>
        <v>1156460</v>
      </c>
      <c r="F39" s="114">
        <v>1156460</v>
      </c>
      <c r="G39" s="114">
        <v>860600</v>
      </c>
      <c r="H39" s="114">
        <v>76500</v>
      </c>
      <c r="I39" s="114"/>
      <c r="J39" s="39">
        <f t="shared" si="1"/>
        <v>0</v>
      </c>
      <c r="K39" s="39"/>
      <c r="L39" s="114"/>
      <c r="M39" s="114"/>
      <c r="N39" s="114"/>
      <c r="O39" s="114"/>
      <c r="P39" s="39">
        <f t="shared" si="2"/>
        <v>1156460</v>
      </c>
    </row>
    <row r="40" spans="1:16" s="194" customFormat="1" ht="30">
      <c r="A40" s="199" t="s">
        <v>61</v>
      </c>
      <c r="B40" s="200">
        <v>1161</v>
      </c>
      <c r="C40" s="195" t="s">
        <v>59</v>
      </c>
      <c r="D40" s="196" t="s">
        <v>62</v>
      </c>
      <c r="E40" s="39">
        <f t="shared" si="0"/>
        <v>3614400</v>
      </c>
      <c r="F40" s="114">
        <v>3614400</v>
      </c>
      <c r="G40" s="114">
        <v>2700000</v>
      </c>
      <c r="H40" s="114">
        <v>93400</v>
      </c>
      <c r="I40" s="114"/>
      <c r="J40" s="39">
        <f t="shared" si="1"/>
        <v>21500</v>
      </c>
      <c r="K40" s="39"/>
      <c r="L40" s="114">
        <v>21500</v>
      </c>
      <c r="M40" s="114">
        <v>11200</v>
      </c>
      <c r="N40" s="114">
        <v>800</v>
      </c>
      <c r="O40" s="114"/>
      <c r="P40" s="39">
        <f t="shared" si="2"/>
        <v>3635900</v>
      </c>
    </row>
    <row r="41" spans="1:16" s="194" customFormat="1" ht="90">
      <c r="A41" s="199" t="s">
        <v>17</v>
      </c>
      <c r="B41" s="200">
        <v>3140</v>
      </c>
      <c r="C41" s="195" t="s">
        <v>4</v>
      </c>
      <c r="D41" s="196" t="s">
        <v>12</v>
      </c>
      <c r="E41" s="39">
        <f t="shared" si="0"/>
        <v>200000</v>
      </c>
      <c r="F41" s="114">
        <v>200000</v>
      </c>
      <c r="G41" s="114"/>
      <c r="H41" s="114"/>
      <c r="I41" s="114"/>
      <c r="J41" s="39">
        <f t="shared" si="1"/>
        <v>0</v>
      </c>
      <c r="K41" s="39"/>
      <c r="L41" s="114"/>
      <c r="M41" s="114"/>
      <c r="N41" s="114"/>
      <c r="O41" s="114"/>
      <c r="P41" s="39">
        <f t="shared" si="2"/>
        <v>200000</v>
      </c>
    </row>
    <row r="42" spans="1:16" s="194" customFormat="1" ht="45">
      <c r="A42" s="199" t="s">
        <v>63</v>
      </c>
      <c r="B42" s="200">
        <v>5031</v>
      </c>
      <c r="C42" s="195" t="s">
        <v>3</v>
      </c>
      <c r="D42" s="196" t="s">
        <v>64</v>
      </c>
      <c r="E42" s="39">
        <f t="shared" si="0"/>
        <v>1562740</v>
      </c>
      <c r="F42" s="189">
        <v>1562740</v>
      </c>
      <c r="G42" s="189">
        <v>1107000</v>
      </c>
      <c r="H42" s="189">
        <v>172200</v>
      </c>
      <c r="I42" s="189"/>
      <c r="J42" s="39">
        <f t="shared" si="1"/>
        <v>46000</v>
      </c>
      <c r="K42" s="39"/>
      <c r="L42" s="189">
        <v>46000</v>
      </c>
      <c r="M42" s="189"/>
      <c r="N42" s="189"/>
      <c r="O42" s="189"/>
      <c r="P42" s="39">
        <f t="shared" si="2"/>
        <v>1608740</v>
      </c>
    </row>
    <row r="43" spans="1:16" s="194" customFormat="1" ht="72">
      <c r="A43" s="34" t="s">
        <v>69</v>
      </c>
      <c r="B43" s="35"/>
      <c r="C43" s="35"/>
      <c r="D43" s="32" t="s">
        <v>65</v>
      </c>
      <c r="E43" s="39">
        <f t="shared" si="0"/>
        <v>10729000</v>
      </c>
      <c r="F43" s="39">
        <f>+F44</f>
        <v>10729000</v>
      </c>
      <c r="G43" s="39">
        <f aca="true" t="shared" si="5" ref="G43:O43">+G44</f>
        <v>7692340</v>
      </c>
      <c r="H43" s="39">
        <f t="shared" si="5"/>
        <v>1002620</v>
      </c>
      <c r="I43" s="39">
        <f t="shared" si="5"/>
        <v>0</v>
      </c>
      <c r="J43" s="39">
        <f t="shared" si="1"/>
        <v>268400</v>
      </c>
      <c r="K43" s="39"/>
      <c r="L43" s="39">
        <f t="shared" si="5"/>
        <v>268400</v>
      </c>
      <c r="M43" s="39">
        <f t="shared" si="5"/>
        <v>159325</v>
      </c>
      <c r="N43" s="39">
        <f t="shared" si="5"/>
        <v>0</v>
      </c>
      <c r="O43" s="39">
        <f t="shared" si="5"/>
        <v>0</v>
      </c>
      <c r="P43" s="39">
        <f t="shared" si="2"/>
        <v>10997400</v>
      </c>
    </row>
    <row r="44" spans="1:16" s="194" customFormat="1" ht="72">
      <c r="A44" s="34" t="s">
        <v>70</v>
      </c>
      <c r="B44" s="35"/>
      <c r="C44" s="35"/>
      <c r="D44" s="32" t="s">
        <v>66</v>
      </c>
      <c r="E44" s="39">
        <f t="shared" si="0"/>
        <v>10729000</v>
      </c>
      <c r="F44" s="39">
        <f>SUM(F45:F51)</f>
        <v>10729000</v>
      </c>
      <c r="G44" s="39">
        <f aca="true" t="shared" si="6" ref="G44:O44">SUM(G45:G51)</f>
        <v>7692340</v>
      </c>
      <c r="H44" s="39">
        <f t="shared" si="6"/>
        <v>1002620</v>
      </c>
      <c r="I44" s="39">
        <f t="shared" si="6"/>
        <v>0</v>
      </c>
      <c r="J44" s="39">
        <f t="shared" si="1"/>
        <v>268400</v>
      </c>
      <c r="K44" s="39">
        <f t="shared" si="6"/>
        <v>0</v>
      </c>
      <c r="L44" s="39">
        <f t="shared" si="6"/>
        <v>268400</v>
      </c>
      <c r="M44" s="39">
        <f t="shared" si="6"/>
        <v>159325</v>
      </c>
      <c r="N44" s="39">
        <f t="shared" si="6"/>
        <v>0</v>
      </c>
      <c r="O44" s="39">
        <f t="shared" si="6"/>
        <v>0</v>
      </c>
      <c r="P44" s="39">
        <f t="shared" si="2"/>
        <v>10997400</v>
      </c>
    </row>
    <row r="45" spans="1:16" s="194" customFormat="1" ht="60">
      <c r="A45" s="200">
        <v>1010160</v>
      </c>
      <c r="B45" s="195" t="s">
        <v>52</v>
      </c>
      <c r="C45" s="195" t="s">
        <v>2</v>
      </c>
      <c r="D45" s="196" t="s">
        <v>53</v>
      </c>
      <c r="E45" s="39">
        <f t="shared" si="0"/>
        <v>581350</v>
      </c>
      <c r="F45" s="189">
        <v>581350</v>
      </c>
      <c r="G45" s="189">
        <v>470780</v>
      </c>
      <c r="H45" s="189">
        <v>500</v>
      </c>
      <c r="I45" s="189"/>
      <c r="J45" s="39">
        <f t="shared" si="1"/>
        <v>0</v>
      </c>
      <c r="K45" s="39"/>
      <c r="L45" s="189"/>
      <c r="M45" s="189"/>
      <c r="N45" s="189"/>
      <c r="O45" s="189"/>
      <c r="P45" s="39">
        <f t="shared" si="2"/>
        <v>581350</v>
      </c>
    </row>
    <row r="46" spans="1:16" s="194" customFormat="1" ht="15">
      <c r="A46" s="200">
        <v>1014030</v>
      </c>
      <c r="B46" s="200">
        <v>4030</v>
      </c>
      <c r="C46" s="195" t="s">
        <v>0</v>
      </c>
      <c r="D46" s="196" t="s">
        <v>19</v>
      </c>
      <c r="E46" s="39">
        <f t="shared" si="0"/>
        <v>2107500</v>
      </c>
      <c r="F46" s="189">
        <v>2107500</v>
      </c>
      <c r="G46" s="189">
        <v>1424420</v>
      </c>
      <c r="H46" s="189">
        <v>291900</v>
      </c>
      <c r="I46" s="189"/>
      <c r="J46" s="39">
        <f t="shared" si="1"/>
        <v>0</v>
      </c>
      <c r="K46" s="39"/>
      <c r="L46" s="189"/>
      <c r="M46" s="189"/>
      <c r="N46" s="189"/>
      <c r="O46" s="189"/>
      <c r="P46" s="39">
        <f t="shared" si="2"/>
        <v>2107500</v>
      </c>
    </row>
    <row r="47" spans="1:16" s="194" customFormat="1" ht="30">
      <c r="A47" s="200">
        <v>1014040</v>
      </c>
      <c r="B47" s="200">
        <v>4040</v>
      </c>
      <c r="C47" s="195" t="s">
        <v>0</v>
      </c>
      <c r="D47" s="196" t="s">
        <v>67</v>
      </c>
      <c r="E47" s="39">
        <f t="shared" si="0"/>
        <v>323920</v>
      </c>
      <c r="F47" s="189">
        <v>323920</v>
      </c>
      <c r="G47" s="189">
        <v>217800</v>
      </c>
      <c r="H47" s="189">
        <v>25000</v>
      </c>
      <c r="I47" s="189"/>
      <c r="J47" s="39">
        <f t="shared" si="1"/>
        <v>0</v>
      </c>
      <c r="K47" s="39"/>
      <c r="L47" s="189"/>
      <c r="M47" s="189"/>
      <c r="N47" s="189"/>
      <c r="O47" s="189"/>
      <c r="P47" s="39">
        <f t="shared" si="2"/>
        <v>323920</v>
      </c>
    </row>
    <row r="48" spans="1:16" s="194" customFormat="1" ht="60">
      <c r="A48" s="200">
        <v>1014060</v>
      </c>
      <c r="B48" s="200">
        <v>4060</v>
      </c>
      <c r="C48" s="195" t="s">
        <v>1</v>
      </c>
      <c r="D48" s="196" t="s">
        <v>20</v>
      </c>
      <c r="E48" s="39">
        <f t="shared" si="0"/>
        <v>3711020</v>
      </c>
      <c r="F48" s="189">
        <v>3711020</v>
      </c>
      <c r="G48" s="189">
        <v>2500200</v>
      </c>
      <c r="H48" s="189">
        <v>526920</v>
      </c>
      <c r="I48" s="189"/>
      <c r="J48" s="39">
        <f t="shared" si="1"/>
        <v>105500</v>
      </c>
      <c r="K48" s="39"/>
      <c r="L48" s="189">
        <v>105500</v>
      </c>
      <c r="M48" s="189">
        <v>25800</v>
      </c>
      <c r="N48" s="189"/>
      <c r="O48" s="189"/>
      <c r="P48" s="39">
        <f t="shared" si="2"/>
        <v>3816520</v>
      </c>
    </row>
    <row r="49" spans="1:16" s="194" customFormat="1" ht="75">
      <c r="A49" s="200">
        <v>1011100</v>
      </c>
      <c r="B49" s="200">
        <v>1100</v>
      </c>
      <c r="C49" s="195" t="s">
        <v>56</v>
      </c>
      <c r="D49" s="196" t="s">
        <v>68</v>
      </c>
      <c r="E49" s="39">
        <f t="shared" si="0"/>
        <v>3370900</v>
      </c>
      <c r="F49" s="189">
        <v>3370900</v>
      </c>
      <c r="G49" s="189">
        <v>2588310</v>
      </c>
      <c r="H49" s="189">
        <v>158300</v>
      </c>
      <c r="I49" s="189"/>
      <c r="J49" s="39">
        <f t="shared" si="1"/>
        <v>162900</v>
      </c>
      <c r="K49" s="39"/>
      <c r="L49" s="189">
        <v>162900</v>
      </c>
      <c r="M49" s="189">
        <v>133525</v>
      </c>
      <c r="N49" s="189"/>
      <c r="O49" s="189"/>
      <c r="P49" s="39">
        <f t="shared" si="2"/>
        <v>3533800</v>
      </c>
    </row>
    <row r="50" spans="1:16" s="194" customFormat="1" ht="45">
      <c r="A50" s="200">
        <v>1014081</v>
      </c>
      <c r="B50" s="200">
        <v>4081</v>
      </c>
      <c r="C50" s="195" t="s">
        <v>71</v>
      </c>
      <c r="D50" s="196" t="s">
        <v>72</v>
      </c>
      <c r="E50" s="39">
        <f t="shared" si="0"/>
        <v>601310</v>
      </c>
      <c r="F50" s="189">
        <v>601310</v>
      </c>
      <c r="G50" s="189">
        <v>490830</v>
      </c>
      <c r="H50" s="189"/>
      <c r="I50" s="189"/>
      <c r="J50" s="39">
        <f t="shared" si="1"/>
        <v>0</v>
      </c>
      <c r="K50" s="39"/>
      <c r="L50" s="189"/>
      <c r="M50" s="189"/>
      <c r="N50" s="189"/>
      <c r="O50" s="189"/>
      <c r="P50" s="39">
        <f t="shared" si="2"/>
        <v>601310</v>
      </c>
    </row>
    <row r="51" spans="1:16" s="194" customFormat="1" ht="30">
      <c r="A51" s="34" t="s">
        <v>73</v>
      </c>
      <c r="B51" s="35">
        <v>4082</v>
      </c>
      <c r="C51" s="36" t="s">
        <v>71</v>
      </c>
      <c r="D51" s="33" t="s">
        <v>74</v>
      </c>
      <c r="E51" s="39">
        <f t="shared" si="0"/>
        <v>33000</v>
      </c>
      <c r="F51" s="189">
        <v>33000</v>
      </c>
      <c r="G51" s="189"/>
      <c r="H51" s="189"/>
      <c r="I51" s="189"/>
      <c r="J51" s="39">
        <f t="shared" si="1"/>
        <v>0</v>
      </c>
      <c r="K51" s="39"/>
      <c r="L51" s="189"/>
      <c r="M51" s="189"/>
      <c r="N51" s="189"/>
      <c r="O51" s="189"/>
      <c r="P51" s="39">
        <f t="shared" si="2"/>
        <v>33000</v>
      </c>
    </row>
    <row r="52" spans="1:16" s="194" customFormat="1" ht="15">
      <c r="A52" s="202"/>
      <c r="B52" s="35"/>
      <c r="C52" s="34"/>
      <c r="D52" s="3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s="194" customFormat="1" ht="15">
      <c r="A53" s="202"/>
      <c r="B53" s="35"/>
      <c r="C53" s="34"/>
      <c r="D53" s="30"/>
      <c r="E53" s="39"/>
      <c r="F53" s="40"/>
      <c r="G53" s="40"/>
      <c r="H53" s="40"/>
      <c r="I53" s="40"/>
      <c r="J53" s="39"/>
      <c r="K53" s="40"/>
      <c r="L53" s="40"/>
      <c r="M53" s="40"/>
      <c r="N53" s="40"/>
      <c r="O53" s="40"/>
      <c r="P53" s="39"/>
    </row>
    <row r="54" spans="1:16" s="194" customFormat="1" ht="15">
      <c r="A54" s="202"/>
      <c r="B54" s="19"/>
      <c r="C54" s="19"/>
      <c r="D54" s="196"/>
      <c r="E54" s="39"/>
      <c r="F54" s="114"/>
      <c r="G54" s="114"/>
      <c r="H54" s="114"/>
      <c r="I54" s="114"/>
      <c r="J54" s="39"/>
      <c r="K54" s="114"/>
      <c r="L54" s="114"/>
      <c r="M54" s="114"/>
      <c r="N54" s="114"/>
      <c r="O54" s="114"/>
      <c r="P54" s="39"/>
    </row>
    <row r="55" spans="1:16" s="194" customFormat="1" ht="15">
      <c r="A55" s="37"/>
      <c r="B55" s="35"/>
      <c r="C55" s="34"/>
      <c r="D55" s="33"/>
      <c r="E55" s="39"/>
      <c r="F55" s="114"/>
      <c r="G55" s="189"/>
      <c r="H55" s="189"/>
      <c r="I55" s="189"/>
      <c r="J55" s="39"/>
      <c r="K55" s="39"/>
      <c r="L55" s="189"/>
      <c r="M55" s="189"/>
      <c r="N55" s="189"/>
      <c r="O55" s="189"/>
      <c r="P55" s="39"/>
    </row>
    <row r="56" spans="1:16" s="194" customFormat="1" ht="15" hidden="1">
      <c r="A56" s="37"/>
      <c r="B56" s="35"/>
      <c r="C56" s="34"/>
      <c r="D56" s="33"/>
      <c r="E56" s="39"/>
      <c r="F56" s="190"/>
      <c r="G56" s="189"/>
      <c r="H56" s="189"/>
      <c r="I56" s="189"/>
      <c r="J56" s="39"/>
      <c r="K56" s="39"/>
      <c r="L56" s="189"/>
      <c r="M56" s="189"/>
      <c r="N56" s="189"/>
      <c r="O56" s="189"/>
      <c r="P56" s="39"/>
    </row>
    <row r="57" spans="1:16" s="194" customFormat="1" ht="15">
      <c r="A57" s="37"/>
      <c r="B57" s="35"/>
      <c r="C57" s="34"/>
      <c r="D57" s="33"/>
      <c r="E57" s="39"/>
      <c r="F57" s="190"/>
      <c r="G57" s="189"/>
      <c r="H57" s="189"/>
      <c r="I57" s="189"/>
      <c r="J57" s="39"/>
      <c r="K57" s="39"/>
      <c r="L57" s="189"/>
      <c r="M57" s="189"/>
      <c r="N57" s="189"/>
      <c r="O57" s="189"/>
      <c r="P57" s="39"/>
    </row>
    <row r="58" spans="1:16" s="194" customFormat="1" ht="15">
      <c r="A58" s="200"/>
      <c r="B58" s="200"/>
      <c r="C58" s="195"/>
      <c r="D58" s="196"/>
      <c r="E58" s="39"/>
      <c r="F58" s="190"/>
      <c r="G58" s="189"/>
      <c r="H58" s="189"/>
      <c r="I58" s="189"/>
      <c r="J58" s="39"/>
      <c r="K58" s="39"/>
      <c r="L58" s="189"/>
      <c r="M58" s="189"/>
      <c r="N58" s="189"/>
      <c r="O58" s="189"/>
      <c r="P58" s="39"/>
    </row>
    <row r="59" spans="1:16" s="194" customFormat="1" ht="15">
      <c r="A59" s="19"/>
      <c r="B59" s="20"/>
      <c r="C59" s="19"/>
      <c r="D59" s="75"/>
      <c r="E59" s="39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</row>
    <row r="60" ht="15">
      <c r="A60" s="115"/>
    </row>
    <row r="61" ht="15" customHeight="1">
      <c r="A61" s="116"/>
    </row>
    <row r="62" spans="1:16" s="50" customFormat="1" ht="15" customHeight="1">
      <c r="A62" s="116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</row>
    <row r="63" spans="1:16" s="50" customFormat="1" ht="12.75" customHeight="1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</row>
    <row r="65" ht="15.75">
      <c r="A65" s="48"/>
    </row>
    <row r="66" spans="1:16" ht="15.75">
      <c r="A66" s="48"/>
      <c r="E66" s="231"/>
      <c r="J66" s="231"/>
      <c r="K66" s="231"/>
      <c r="P66" s="231"/>
    </row>
    <row r="68" ht="12.75">
      <c r="E68" s="191"/>
    </row>
    <row r="69" ht="12.75">
      <c r="E69" s="191"/>
    </row>
    <row r="70" ht="12.75">
      <c r="E70" s="191"/>
    </row>
    <row r="71" spans="5:16" ht="12.75">
      <c r="E71" s="191"/>
      <c r="J71" s="192"/>
      <c r="K71" s="192"/>
      <c r="P71" s="192"/>
    </row>
    <row r="72" ht="12.75">
      <c r="E72" s="191"/>
    </row>
    <row r="73" ht="12.75">
      <c r="E73" s="191"/>
    </row>
    <row r="74" ht="12.75">
      <c r="E74" s="191"/>
    </row>
    <row r="75" ht="12.75">
      <c r="E75" s="191"/>
    </row>
    <row r="76" ht="12.75">
      <c r="E76" s="191"/>
    </row>
    <row r="77" ht="12.75">
      <c r="E77" s="191"/>
    </row>
    <row r="78" ht="12.75">
      <c r="E78" s="191"/>
    </row>
    <row r="102" ht="12.75">
      <c r="B102" s="18" t="s">
        <v>77</v>
      </c>
    </row>
  </sheetData>
  <sheetProtection/>
  <mergeCells count="29">
    <mergeCell ref="M3:P3"/>
    <mergeCell ref="C11:C14"/>
    <mergeCell ref="D11:D14"/>
    <mergeCell ref="O12:O14"/>
    <mergeCell ref="A7:P7"/>
    <mergeCell ref="D5:F5"/>
    <mergeCell ref="M5:P5"/>
    <mergeCell ref="N13:N14"/>
    <mergeCell ref="M12:N12"/>
    <mergeCell ref="K12:K14"/>
    <mergeCell ref="M1:P1"/>
    <mergeCell ref="A11:A14"/>
    <mergeCell ref="B11:B14"/>
    <mergeCell ref="G13:G14"/>
    <mergeCell ref="H13:H14"/>
    <mergeCell ref="E12:E14"/>
    <mergeCell ref="M6:P6"/>
    <mergeCell ref="M4:P4"/>
    <mergeCell ref="P11:P14"/>
    <mergeCell ref="M2:P2"/>
    <mergeCell ref="J11:O11"/>
    <mergeCell ref="F12:F14"/>
    <mergeCell ref="G12:H12"/>
    <mergeCell ref="E8:K8"/>
    <mergeCell ref="I12:I14"/>
    <mergeCell ref="E11:I11"/>
    <mergeCell ref="J12:J14"/>
    <mergeCell ref="L12:L14"/>
    <mergeCell ref="M13:M14"/>
  </mergeCells>
  <printOptions/>
  <pageMargins left="0.15748031496062992" right="0.1968503937007874" top="0.1968503937007874" bottom="0.1968503937007874" header="0.2755905511811024" footer="0.1968503937007874"/>
  <pageSetup blackAndWhite="1" fitToHeight="5" horizontalDpi="600" verticalDpi="600" orientation="landscape" paperSize="9" scale="73" r:id="rId1"/>
  <headerFooter alignWithMargins="0">
    <oddHeader>&amp;C&amp;P</oddHeader>
  </headerFooter>
  <rowBreaks count="1" manualBreakCount="1">
    <brk id="65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4"/>
  <sheetViews>
    <sheetView showZeros="0" tabSelected="1" zoomScaleSheetLayoutView="100" zoomScalePageLayoutView="0" workbookViewId="0" topLeftCell="G1">
      <selection activeCell="I16" sqref="I16"/>
    </sheetView>
  </sheetViews>
  <sheetFormatPr defaultColWidth="9.00390625" defaultRowHeight="12.75"/>
  <cols>
    <col min="1" max="1" width="16.875" style="1" customWidth="1"/>
    <col min="2" max="2" width="21.00390625" style="0" customWidth="1"/>
    <col min="3" max="3" width="17.75390625" style="0" customWidth="1"/>
    <col min="4" max="4" width="23.25390625" style="0" customWidth="1"/>
    <col min="5" max="5" width="30.625" style="0" customWidth="1"/>
    <col min="6" max="6" width="27.625" style="0" customWidth="1"/>
    <col min="7" max="7" width="24.375" style="0" customWidth="1"/>
    <col min="8" max="8" width="20.875" style="0" customWidth="1"/>
    <col min="9" max="9" width="30.125" style="0" customWidth="1"/>
    <col min="10" max="10" width="15.375" style="0" hidden="1" customWidth="1"/>
    <col min="11" max="11" width="3.75390625" style="0" customWidth="1"/>
    <col min="12" max="12" width="22.875" style="0" customWidth="1"/>
    <col min="13" max="13" width="11.25390625" style="0" hidden="1" customWidth="1"/>
    <col min="14" max="14" width="21.625" style="0" customWidth="1"/>
    <col min="15" max="15" width="23.25390625" style="0" customWidth="1"/>
    <col min="16" max="16" width="19.625" style="0" customWidth="1"/>
    <col min="17" max="17" width="20.375" style="0" customWidth="1"/>
    <col min="18" max="18" width="9.375" style="0" hidden="1" customWidth="1"/>
    <col min="19" max="19" width="21.125" style="0" customWidth="1"/>
  </cols>
  <sheetData>
    <row r="1" spans="9:19" ht="12.75">
      <c r="I1" s="1" t="s">
        <v>86</v>
      </c>
      <c r="J1" s="306"/>
      <c r="K1" s="306"/>
      <c r="L1" s="287"/>
      <c r="M1" s="287"/>
      <c r="N1" s="287"/>
      <c r="O1" s="287"/>
      <c r="P1" s="287"/>
      <c r="Q1" s="287"/>
      <c r="R1" s="287"/>
      <c r="S1" s="287"/>
    </row>
    <row r="2" spans="9:19" ht="17.25" customHeight="1">
      <c r="I2" s="1" t="s">
        <v>87</v>
      </c>
      <c r="J2" s="306"/>
      <c r="K2" s="307"/>
      <c r="L2" s="307"/>
      <c r="M2" s="305"/>
      <c r="N2" s="305"/>
      <c r="O2" s="305"/>
      <c r="P2" s="305"/>
      <c r="Q2" s="305"/>
      <c r="R2" s="305"/>
      <c r="S2" s="305"/>
    </row>
    <row r="3" spans="9:19" ht="17.25" customHeight="1">
      <c r="I3" s="1" t="s">
        <v>89</v>
      </c>
      <c r="J3" s="227"/>
      <c r="M3" s="267"/>
      <c r="N3" s="267"/>
      <c r="O3" s="267"/>
      <c r="P3" s="267"/>
      <c r="Q3" s="267"/>
      <c r="R3" s="267"/>
      <c r="S3" s="267"/>
    </row>
    <row r="4" spans="9:19" ht="17.25" customHeight="1">
      <c r="I4" s="1"/>
      <c r="J4" s="227"/>
      <c r="M4" s="267"/>
      <c r="N4" s="267"/>
      <c r="O4" s="267"/>
      <c r="P4" s="267"/>
      <c r="Q4" s="267"/>
      <c r="R4" s="267"/>
      <c r="S4" s="267"/>
    </row>
    <row r="5" spans="9:19" ht="15.75" customHeight="1">
      <c r="I5" s="226"/>
      <c r="J5" s="306"/>
      <c r="K5" s="306"/>
      <c r="L5" s="287"/>
      <c r="M5" s="305"/>
      <c r="N5" s="305"/>
      <c r="O5" s="305"/>
      <c r="P5" s="305"/>
      <c r="Q5" s="305"/>
      <c r="R5" s="305"/>
      <c r="S5" s="305"/>
    </row>
    <row r="6" spans="9:19" ht="15.75" customHeight="1">
      <c r="I6" s="226"/>
      <c r="J6" s="306"/>
      <c r="K6" s="306"/>
      <c r="L6" s="287"/>
      <c r="M6" s="305"/>
      <c r="N6" s="305"/>
      <c r="O6" s="305"/>
      <c r="P6" s="305"/>
      <c r="Q6" s="305"/>
      <c r="R6" s="305"/>
      <c r="S6" s="305"/>
    </row>
    <row r="7" spans="9:19" ht="0.75" customHeight="1">
      <c r="I7" s="300"/>
      <c r="J7" s="300"/>
      <c r="K7" s="300"/>
      <c r="L7" s="220"/>
      <c r="M7" s="305"/>
      <c r="N7" s="305"/>
      <c r="O7" s="305"/>
      <c r="P7" s="305"/>
      <c r="Q7" s="305"/>
      <c r="R7" s="305"/>
      <c r="S7" s="305"/>
    </row>
    <row r="8" spans="9:19" ht="15.75" customHeight="1" hidden="1">
      <c r="I8" s="226"/>
      <c r="J8" s="227"/>
      <c r="K8" s="227"/>
      <c r="L8" s="1"/>
      <c r="M8" s="305"/>
      <c r="N8" s="305"/>
      <c r="O8" s="305"/>
      <c r="P8" s="305"/>
      <c r="Q8" s="305"/>
      <c r="R8" s="305"/>
      <c r="S8" s="305"/>
    </row>
    <row r="9" spans="1:12" ht="26.25" customHeight="1">
      <c r="A9" s="314" t="s">
        <v>88</v>
      </c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</row>
    <row r="10" spans="1:12" ht="12.75" customHeight="1">
      <c r="A10" s="316">
        <v>19303200000</v>
      </c>
      <c r="B10" s="316"/>
      <c r="C10" s="243"/>
      <c r="D10" s="243"/>
      <c r="E10" s="243"/>
      <c r="F10" s="243"/>
      <c r="G10" s="243"/>
      <c r="H10" s="243"/>
      <c r="I10" s="243"/>
      <c r="J10" s="243"/>
      <c r="K10" s="243"/>
      <c r="L10" s="243"/>
    </row>
    <row r="11" spans="1:19" ht="15.75" customHeight="1">
      <c r="A11" s="309" t="s">
        <v>78</v>
      </c>
      <c r="B11" s="309"/>
      <c r="S11" s="1" t="s">
        <v>30</v>
      </c>
    </row>
    <row r="12" spans="1:19" s="82" customFormat="1" ht="23.25" customHeight="1">
      <c r="A12" s="311" t="s">
        <v>79</v>
      </c>
      <c r="B12" s="311" t="s">
        <v>39</v>
      </c>
      <c r="C12" s="308" t="s">
        <v>40</v>
      </c>
      <c r="D12" s="308"/>
      <c r="E12" s="308"/>
      <c r="F12" s="308"/>
      <c r="G12" s="308"/>
      <c r="H12" s="308"/>
      <c r="I12" s="308"/>
      <c r="J12" s="308"/>
      <c r="K12" s="308"/>
      <c r="L12" s="308"/>
      <c r="M12" s="308" t="s">
        <v>41</v>
      </c>
      <c r="N12" s="308"/>
      <c r="O12" s="308"/>
      <c r="P12" s="308"/>
      <c r="Q12" s="308"/>
      <c r="R12" s="308"/>
      <c r="S12" s="308"/>
    </row>
    <row r="13" spans="1:19" s="82" customFormat="1" ht="18.75" customHeight="1">
      <c r="A13" s="312"/>
      <c r="B13" s="312"/>
      <c r="C13" s="308" t="s">
        <v>42</v>
      </c>
      <c r="D13" s="258"/>
      <c r="E13" s="258"/>
      <c r="F13" s="258"/>
      <c r="G13" s="258"/>
      <c r="H13" s="317" t="s">
        <v>43</v>
      </c>
      <c r="I13" s="318"/>
      <c r="J13" s="318"/>
      <c r="K13" s="319"/>
      <c r="L13" s="308" t="s">
        <v>28</v>
      </c>
      <c r="M13" s="308" t="s">
        <v>42</v>
      </c>
      <c r="N13" s="308" t="s">
        <v>42</v>
      </c>
      <c r="O13" s="317" t="s">
        <v>43</v>
      </c>
      <c r="P13" s="318"/>
      <c r="Q13" s="318"/>
      <c r="R13" s="259"/>
      <c r="S13" s="311" t="s">
        <v>28</v>
      </c>
    </row>
    <row r="14" spans="1:19" s="82" customFormat="1" ht="36.75" customHeight="1">
      <c r="A14" s="312"/>
      <c r="B14" s="312"/>
      <c r="C14" s="308"/>
      <c r="D14" s="249" t="s">
        <v>44</v>
      </c>
      <c r="E14" s="28"/>
      <c r="F14" s="28"/>
      <c r="G14" s="28"/>
      <c r="H14" s="249"/>
      <c r="I14" s="249" t="s">
        <v>80</v>
      </c>
      <c r="J14" s="249" t="s">
        <v>80</v>
      </c>
      <c r="K14" s="80" t="s">
        <v>47</v>
      </c>
      <c r="L14" s="308"/>
      <c r="M14" s="308"/>
      <c r="N14" s="308"/>
      <c r="O14" s="317" t="s">
        <v>44</v>
      </c>
      <c r="P14" s="319"/>
      <c r="Q14" s="258" t="s">
        <v>80</v>
      </c>
      <c r="R14" s="80" t="s">
        <v>47</v>
      </c>
      <c r="S14" s="312"/>
    </row>
    <row r="15" spans="1:19" s="82" customFormat="1" ht="11.25" customHeight="1">
      <c r="A15" s="312"/>
      <c r="B15" s="312"/>
      <c r="C15" s="308" t="s">
        <v>45</v>
      </c>
      <c r="D15" s="308"/>
      <c r="E15" s="308"/>
      <c r="F15" s="308"/>
      <c r="G15" s="308"/>
      <c r="H15" s="308"/>
      <c r="I15" s="308"/>
      <c r="J15" s="308"/>
      <c r="K15" s="308"/>
      <c r="L15" s="308"/>
      <c r="M15" s="308" t="s">
        <v>45</v>
      </c>
      <c r="N15" s="308"/>
      <c r="O15" s="308"/>
      <c r="P15" s="308"/>
      <c r="Q15" s="308"/>
      <c r="R15" s="308"/>
      <c r="S15" s="312"/>
    </row>
    <row r="16" spans="1:19" s="82" customFormat="1" ht="344.25" customHeight="1">
      <c r="A16" s="312"/>
      <c r="B16" s="312"/>
      <c r="C16" s="81"/>
      <c r="D16" s="28" t="s">
        <v>83</v>
      </c>
      <c r="E16" s="28"/>
      <c r="F16" s="28"/>
      <c r="G16" s="28"/>
      <c r="H16" s="28"/>
      <c r="I16" s="81"/>
      <c r="J16" s="28"/>
      <c r="K16" s="28"/>
      <c r="L16" s="308"/>
      <c r="M16" s="81"/>
      <c r="N16" s="81"/>
      <c r="O16" s="28" t="s">
        <v>83</v>
      </c>
      <c r="P16" s="28"/>
      <c r="Q16" s="28"/>
      <c r="R16" s="28"/>
      <c r="S16" s="312"/>
    </row>
    <row r="17" spans="1:19" s="82" customFormat="1" ht="30.75" customHeight="1">
      <c r="A17" s="312"/>
      <c r="B17" s="312"/>
      <c r="C17" s="310" t="s">
        <v>81</v>
      </c>
      <c r="D17" s="310"/>
      <c r="E17" s="310"/>
      <c r="F17" s="310"/>
      <c r="G17" s="310"/>
      <c r="H17" s="310"/>
      <c r="I17" s="310"/>
      <c r="J17" s="310"/>
      <c r="K17" s="62"/>
      <c r="L17" s="62"/>
      <c r="M17" s="42"/>
      <c r="N17" s="317" t="s">
        <v>82</v>
      </c>
      <c r="O17" s="318"/>
      <c r="P17" s="318"/>
      <c r="Q17" s="318"/>
      <c r="R17" s="79"/>
      <c r="S17" s="312"/>
    </row>
    <row r="18" spans="1:19" s="82" customFormat="1" ht="22.5" customHeight="1">
      <c r="A18" s="313"/>
      <c r="B18" s="313"/>
      <c r="C18" s="262"/>
      <c r="D18" s="262">
        <v>41053900</v>
      </c>
      <c r="E18" s="262"/>
      <c r="F18" s="262"/>
      <c r="G18" s="262"/>
      <c r="H18" s="262"/>
      <c r="I18" s="262"/>
      <c r="J18" s="28"/>
      <c r="K18" s="62"/>
      <c r="L18" s="62"/>
      <c r="M18" s="42"/>
      <c r="N18" s="251"/>
      <c r="O18" s="251">
        <v>41053900</v>
      </c>
      <c r="P18" s="251"/>
      <c r="Q18" s="251"/>
      <c r="R18" s="79"/>
      <c r="S18" s="312"/>
    </row>
    <row r="19" spans="1:19" s="82" customFormat="1" ht="14.25" customHeight="1">
      <c r="A19" s="28">
        <v>1</v>
      </c>
      <c r="B19" s="28">
        <v>2</v>
      </c>
      <c r="C19" s="42">
        <v>3</v>
      </c>
      <c r="D19" s="42">
        <v>4</v>
      </c>
      <c r="E19" s="42">
        <v>5</v>
      </c>
      <c r="F19" s="42">
        <v>6</v>
      </c>
      <c r="G19" s="42">
        <v>7</v>
      </c>
      <c r="H19" s="42">
        <v>8</v>
      </c>
      <c r="I19" s="42">
        <v>9</v>
      </c>
      <c r="J19" s="62">
        <v>5</v>
      </c>
      <c r="K19" s="62">
        <v>10</v>
      </c>
      <c r="L19" s="62">
        <v>10</v>
      </c>
      <c r="M19" s="42">
        <v>12</v>
      </c>
      <c r="N19" s="42">
        <v>11</v>
      </c>
      <c r="O19" s="42">
        <v>12</v>
      </c>
      <c r="P19" s="42">
        <v>13</v>
      </c>
      <c r="Q19" s="42">
        <v>14</v>
      </c>
      <c r="R19" s="79">
        <v>14</v>
      </c>
      <c r="S19" s="28">
        <v>15</v>
      </c>
    </row>
    <row r="20" spans="1:19" s="11" customFormat="1" ht="48.75" customHeight="1">
      <c r="A20" s="260">
        <v>19508000000</v>
      </c>
      <c r="B20" s="261" t="s">
        <v>84</v>
      </c>
      <c r="C20" s="84"/>
      <c r="D20" s="263">
        <v>85947</v>
      </c>
      <c r="E20" s="84"/>
      <c r="F20" s="84"/>
      <c r="G20" s="84"/>
      <c r="H20" s="84"/>
      <c r="I20" s="84"/>
      <c r="J20" s="83"/>
      <c r="K20" s="83"/>
      <c r="L20" s="263">
        <f>SUM(C20+D20+E20+G20+H20+I20)</f>
        <v>85947</v>
      </c>
      <c r="M20" s="257"/>
      <c r="N20" s="257"/>
      <c r="O20" s="257"/>
      <c r="P20" s="257"/>
      <c r="Q20" s="257"/>
      <c r="R20" s="257"/>
      <c r="S20" s="257">
        <f>SUM(M20:R20)</f>
        <v>0</v>
      </c>
    </row>
    <row r="21" spans="1:19" s="11" customFormat="1" ht="12.75">
      <c r="A21" s="81"/>
      <c r="B21" s="261"/>
      <c r="C21" s="263"/>
      <c r="D21" s="84"/>
      <c r="E21" s="263"/>
      <c r="F21" s="263"/>
      <c r="G21" s="263"/>
      <c r="H21" s="84"/>
      <c r="I21" s="84"/>
      <c r="J21" s="83"/>
      <c r="K21" s="83"/>
      <c r="L21" s="263">
        <f>SUM(C21+D21+E21+G21+H21+F21)</f>
        <v>0</v>
      </c>
      <c r="M21" s="257"/>
      <c r="N21" s="257"/>
      <c r="O21" s="257"/>
      <c r="P21" s="257"/>
      <c r="Q21" s="257"/>
      <c r="R21" s="257"/>
      <c r="S21" s="257"/>
    </row>
    <row r="22" spans="1:19" s="11" customFormat="1" ht="12.75">
      <c r="A22" s="260"/>
      <c r="B22" s="261"/>
      <c r="C22" s="84"/>
      <c r="D22" s="263"/>
      <c r="E22" s="84"/>
      <c r="F22" s="84"/>
      <c r="G22" s="84"/>
      <c r="H22" s="84"/>
      <c r="I22" s="84"/>
      <c r="J22" s="83"/>
      <c r="K22" s="83"/>
      <c r="L22" s="263">
        <f>SUM(C22+D22+E22+G22+H22+F22)</f>
        <v>0</v>
      </c>
      <c r="M22" s="257"/>
      <c r="N22" s="257"/>
      <c r="O22" s="257"/>
      <c r="P22" s="257"/>
      <c r="Q22" s="257"/>
      <c r="R22" s="257"/>
      <c r="S22" s="257"/>
    </row>
    <row r="23" spans="1:19" s="11" customFormat="1" ht="12.75">
      <c r="A23" s="81"/>
      <c r="B23" s="265"/>
      <c r="C23" s="84"/>
      <c r="D23" s="263"/>
      <c r="E23" s="84"/>
      <c r="F23" s="84"/>
      <c r="G23" s="84"/>
      <c r="H23" s="84"/>
      <c r="I23" s="84"/>
      <c r="J23" s="83"/>
      <c r="K23" s="83"/>
      <c r="L23" s="263">
        <f>SUM(C23+D23+E23+G23+H23+F23)</f>
        <v>0</v>
      </c>
      <c r="M23" s="257"/>
      <c r="N23" s="257"/>
      <c r="O23" s="266"/>
      <c r="P23" s="257"/>
      <c r="Q23" s="257"/>
      <c r="R23" s="257"/>
      <c r="S23" s="257"/>
    </row>
    <row r="24" spans="1:19" s="11" customFormat="1" ht="12.75">
      <c r="A24" s="81"/>
      <c r="B24" s="261"/>
      <c r="C24" s="263"/>
      <c r="D24" s="84"/>
      <c r="E24" s="263"/>
      <c r="F24" s="263"/>
      <c r="G24" s="84"/>
      <c r="H24" s="84"/>
      <c r="I24" s="84"/>
      <c r="J24" s="83"/>
      <c r="K24" s="83"/>
      <c r="L24" s="263">
        <f>SUM(C24+D24+E24+G24+H24)</f>
        <v>0</v>
      </c>
      <c r="M24" s="257"/>
      <c r="N24" s="257"/>
      <c r="O24" s="257"/>
      <c r="P24" s="257"/>
      <c r="Q24" s="257"/>
      <c r="R24" s="257"/>
      <c r="S24" s="257"/>
    </row>
    <row r="25" spans="1:19" s="11" customFormat="1" ht="12.75">
      <c r="A25" s="81"/>
      <c r="B25" s="261"/>
      <c r="C25" s="84"/>
      <c r="D25" s="84"/>
      <c r="E25" s="84"/>
      <c r="F25" s="84"/>
      <c r="G25" s="84"/>
      <c r="H25" s="84"/>
      <c r="I25" s="84"/>
      <c r="J25" s="83"/>
      <c r="K25" s="83"/>
      <c r="L25" s="263">
        <f>SUM(C25+D25+E25+G25+H25+F25)</f>
        <v>0</v>
      </c>
      <c r="M25" s="257"/>
      <c r="N25" s="257"/>
      <c r="O25" s="257"/>
      <c r="P25" s="257"/>
      <c r="Q25" s="257"/>
      <c r="R25" s="257"/>
      <c r="S25" s="257">
        <f>SUM(M25:R25)</f>
        <v>0</v>
      </c>
    </row>
    <row r="26" spans="1:19" s="11" customFormat="1" ht="12.75" hidden="1">
      <c r="A26" s="29"/>
      <c r="B26" s="85"/>
      <c r="C26" s="84"/>
      <c r="D26" s="84"/>
      <c r="E26" s="84"/>
      <c r="F26" s="84"/>
      <c r="G26" s="84"/>
      <c r="H26" s="84"/>
      <c r="I26" s="84"/>
      <c r="J26" s="83"/>
      <c r="K26" s="83"/>
      <c r="L26" s="84">
        <f>SUM(C26:K26)</f>
        <v>0</v>
      </c>
      <c r="M26" s="257"/>
      <c r="N26" s="257"/>
      <c r="O26" s="257"/>
      <c r="P26" s="257"/>
      <c r="Q26" s="257"/>
      <c r="R26" s="257"/>
      <c r="S26" s="257">
        <f>SUM(M26:R26)</f>
        <v>0</v>
      </c>
    </row>
    <row r="27" spans="1:19" s="11" customFormat="1" ht="12.75" hidden="1">
      <c r="A27" s="29"/>
      <c r="B27" s="88"/>
      <c r="C27" s="86"/>
      <c r="D27" s="86"/>
      <c r="E27" s="86"/>
      <c r="F27" s="86"/>
      <c r="G27" s="86"/>
      <c r="H27" s="86"/>
      <c r="I27" s="86"/>
      <c r="J27" s="84"/>
      <c r="K27" s="84"/>
      <c r="L27" s="84">
        <f>SUM(C27:K27)</f>
        <v>0</v>
      </c>
      <c r="M27" s="257"/>
      <c r="N27" s="257"/>
      <c r="O27" s="257"/>
      <c r="P27" s="257"/>
      <c r="Q27" s="257"/>
      <c r="R27" s="257"/>
      <c r="S27" s="257">
        <f>SUM(M27:R27)</f>
        <v>0</v>
      </c>
    </row>
    <row r="28" spans="1:19" s="11" customFormat="1" ht="21" customHeight="1">
      <c r="A28" s="29" t="s">
        <v>31</v>
      </c>
      <c r="B28" s="87" t="s">
        <v>38</v>
      </c>
      <c r="C28" s="263">
        <f aca="true" t="shared" si="0" ref="C28:I28">SUM(C20:C27)</f>
        <v>0</v>
      </c>
      <c r="D28" s="263">
        <f t="shared" si="0"/>
        <v>85947</v>
      </c>
      <c r="E28" s="263">
        <f t="shared" si="0"/>
        <v>0</v>
      </c>
      <c r="F28" s="263">
        <f t="shared" si="0"/>
        <v>0</v>
      </c>
      <c r="G28" s="263">
        <f t="shared" si="0"/>
        <v>0</v>
      </c>
      <c r="H28" s="84">
        <f t="shared" si="0"/>
        <v>0</v>
      </c>
      <c r="I28" s="84">
        <f t="shared" si="0"/>
        <v>0</v>
      </c>
      <c r="J28" s="84">
        <f aca="true" t="shared" si="1" ref="J28:Q28">SUM(J20:J27)</f>
        <v>0</v>
      </c>
      <c r="K28" s="84">
        <f t="shared" si="1"/>
        <v>0</v>
      </c>
      <c r="L28" s="263">
        <f>SUM(C28+D28+E28+G28+H28+F28)</f>
        <v>85947</v>
      </c>
      <c r="M28" s="84">
        <f t="shared" si="1"/>
        <v>0</v>
      </c>
      <c r="N28" s="84">
        <f t="shared" si="1"/>
        <v>0</v>
      </c>
      <c r="O28" s="263">
        <f t="shared" si="1"/>
        <v>0</v>
      </c>
      <c r="P28" s="84">
        <f t="shared" si="1"/>
        <v>0</v>
      </c>
      <c r="Q28" s="84">
        <f t="shared" si="1"/>
        <v>0</v>
      </c>
      <c r="R28" s="84">
        <f>R20+R25</f>
        <v>0</v>
      </c>
      <c r="S28" s="84">
        <f>SUM(S20:S27)</f>
        <v>0</v>
      </c>
    </row>
    <row r="29" spans="1:12" s="5" customFormat="1" ht="7.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4"/>
    </row>
    <row r="30" spans="1:18" s="5" customFormat="1" ht="13.5" customHeight="1">
      <c r="A30" s="2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</row>
    <row r="31" spans="1:18" s="5" customFormat="1" ht="14.25" customHeight="1">
      <c r="A31" s="2"/>
      <c r="B31" s="315"/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</row>
    <row r="32" spans="1:18" s="5" customFormat="1" ht="14.25" customHeight="1">
      <c r="A32" s="2"/>
      <c r="B32" s="315" t="s">
        <v>85</v>
      </c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</row>
    <row r="33" spans="1:18" s="5" customFormat="1" ht="18" customHeight="1">
      <c r="A33" s="2"/>
      <c r="B33" s="363" t="s">
        <v>90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63"/>
      <c r="R33" s="264"/>
    </row>
    <row r="34" spans="1:17" s="13" customFormat="1" ht="0.75" customHeight="1">
      <c r="A34" s="46"/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</row>
    <row r="35" spans="1:19" s="47" customFormat="1" ht="16.5" customHeight="1" hidden="1">
      <c r="A35" s="320"/>
      <c r="B35" s="320"/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</row>
    <row r="36" spans="2:18" ht="18.75" customHeight="1" hidden="1">
      <c r="B36" s="321"/>
      <c r="C36" s="321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</row>
    <row r="37" spans="2:9" ht="16.5" customHeight="1" hidden="1">
      <c r="B37" s="43"/>
      <c r="C37" s="15"/>
      <c r="D37" s="15"/>
      <c r="E37" s="15"/>
      <c r="F37" s="15"/>
      <c r="G37" s="15"/>
      <c r="H37" s="15"/>
      <c r="I37" s="15"/>
    </row>
    <row r="38" spans="2:9" ht="18.75" customHeight="1" hidden="1">
      <c r="B38" s="43"/>
      <c r="C38" s="15"/>
      <c r="D38" s="15"/>
      <c r="E38" s="15"/>
      <c r="F38" s="15"/>
      <c r="G38" s="15"/>
      <c r="H38" s="15"/>
      <c r="I38" s="15"/>
    </row>
    <row r="39" spans="2:7" ht="12.75">
      <c r="B39" s="268"/>
      <c r="F39" s="320"/>
      <c r="G39" s="320"/>
    </row>
    <row r="40" ht="8.25" customHeight="1"/>
    <row r="42" spans="2:9" ht="12.75">
      <c r="B42" s="11"/>
      <c r="C42" s="11"/>
      <c r="D42" s="11"/>
      <c r="E42" s="11"/>
      <c r="F42" s="11"/>
      <c r="G42" s="11"/>
      <c r="H42" s="11"/>
      <c r="I42" s="11"/>
    </row>
    <row r="43" spans="2:9" ht="12.75">
      <c r="B43" s="14"/>
      <c r="C43" s="14"/>
      <c r="D43" s="14"/>
      <c r="E43" s="14"/>
      <c r="F43" s="14"/>
      <c r="G43" s="14"/>
      <c r="H43" s="14"/>
      <c r="I43" s="14"/>
    </row>
    <row r="114" ht="12.75">
      <c r="B114" t="s">
        <v>77</v>
      </c>
    </row>
  </sheetData>
  <sheetProtection/>
  <mergeCells count="38">
    <mergeCell ref="F39:G39"/>
    <mergeCell ref="B36:R36"/>
    <mergeCell ref="O14:P14"/>
    <mergeCell ref="A35:S35"/>
    <mergeCell ref="S13:S18"/>
    <mergeCell ref="L13:L16"/>
    <mergeCell ref="M15:R15"/>
    <mergeCell ref="N13:N14"/>
    <mergeCell ref="N17:Q17"/>
    <mergeCell ref="B34:Q34"/>
    <mergeCell ref="B32:R32"/>
    <mergeCell ref="B30:R30"/>
    <mergeCell ref="A10:B10"/>
    <mergeCell ref="B33:Q33"/>
    <mergeCell ref="O13:Q13"/>
    <mergeCell ref="C13:C14"/>
    <mergeCell ref="H13:K13"/>
    <mergeCell ref="B31:R31"/>
    <mergeCell ref="M8:S8"/>
    <mergeCell ref="C12:L12"/>
    <mergeCell ref="A11:B11"/>
    <mergeCell ref="C17:J17"/>
    <mergeCell ref="A12:A18"/>
    <mergeCell ref="B12:B18"/>
    <mergeCell ref="C15:K15"/>
    <mergeCell ref="A9:L9"/>
    <mergeCell ref="M12:S12"/>
    <mergeCell ref="M13:M14"/>
    <mergeCell ref="M2:S2"/>
    <mergeCell ref="M5:S5"/>
    <mergeCell ref="I7:K7"/>
    <mergeCell ref="M1:S1"/>
    <mergeCell ref="J2:L2"/>
    <mergeCell ref="J5:L5"/>
    <mergeCell ref="M6:S6"/>
    <mergeCell ref="J1:L1"/>
    <mergeCell ref="J6:L6"/>
    <mergeCell ref="M7:S7"/>
  </mergeCells>
  <printOptions/>
  <pageMargins left="0.17" right="0.16" top="0.17" bottom="0.1968503937007874" header="0.28" footer="0.1968503937007874"/>
  <pageSetup blackAndWhite="1" fitToHeight="1" fitToWidth="1" horizontalDpi="600" verticalDpi="600" orientation="landscape" paperSize="9" scale="42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zoomScale="140" zoomScaleNormal="140" zoomScalePageLayoutView="0" workbookViewId="0" topLeftCell="A16">
      <selection activeCell="D31" sqref="D31"/>
    </sheetView>
  </sheetViews>
  <sheetFormatPr defaultColWidth="9.00390625" defaultRowHeight="12.75"/>
  <cols>
    <col min="1" max="1" width="11.00390625" style="0" customWidth="1"/>
    <col min="2" max="3" width="9.625" style="0" customWidth="1"/>
    <col min="4" max="4" width="44.375" style="0" customWidth="1"/>
    <col min="5" max="5" width="21.625" style="0" customWidth="1"/>
    <col min="6" max="6" width="12.125" style="0" customWidth="1"/>
    <col min="7" max="8" width="11.625" style="0" customWidth="1"/>
    <col min="9" max="9" width="10.75390625" style="0" customWidth="1"/>
    <col min="10" max="10" width="10.125" style="0" customWidth="1"/>
  </cols>
  <sheetData>
    <row r="1" spans="4:9" ht="15">
      <c r="D1" s="226"/>
      <c r="E1" s="226"/>
      <c r="F1" s="328" t="s">
        <v>46</v>
      </c>
      <c r="G1" s="291"/>
      <c r="H1" s="291"/>
      <c r="I1" s="291"/>
    </row>
    <row r="2" spans="4:9" ht="15">
      <c r="D2" s="226"/>
      <c r="E2" s="226"/>
      <c r="F2" s="329">
        <f>+'01'!D2</f>
        <v>0</v>
      </c>
      <c r="G2" s="292"/>
      <c r="H2" s="292"/>
      <c r="I2" s="292"/>
    </row>
    <row r="3" spans="4:9" ht="15">
      <c r="D3" s="226"/>
      <c r="E3" s="226"/>
      <c r="F3" s="329">
        <f>+'01'!D3</f>
        <v>0</v>
      </c>
      <c r="G3" s="292"/>
      <c r="H3" s="292"/>
      <c r="I3" s="292"/>
    </row>
    <row r="4" spans="4:9" ht="15">
      <c r="D4" s="226"/>
      <c r="E4" s="226"/>
      <c r="F4" s="329"/>
      <c r="G4" s="292"/>
      <c r="H4" s="292"/>
      <c r="I4" s="292"/>
    </row>
    <row r="5" spans="4:10" ht="12.75">
      <c r="D5" s="223"/>
      <c r="E5" s="223"/>
      <c r="F5" s="296"/>
      <c r="G5" s="332"/>
      <c r="H5" s="332"/>
      <c r="I5" s="332"/>
      <c r="J5" s="230"/>
    </row>
    <row r="6" spans="4:9" ht="15">
      <c r="D6" s="226"/>
      <c r="E6" s="226"/>
      <c r="F6" s="329">
        <f>+'01'!D6</f>
        <v>0</v>
      </c>
      <c r="G6" s="292"/>
      <c r="H6" s="292"/>
      <c r="I6" s="292"/>
    </row>
    <row r="7" spans="6:11" ht="15">
      <c r="F7" s="330"/>
      <c r="G7" s="330"/>
      <c r="H7" s="330"/>
      <c r="I7" s="330"/>
      <c r="J7" s="12"/>
      <c r="K7" s="12"/>
    </row>
    <row r="8" spans="6:11" ht="10.5" customHeight="1">
      <c r="F8" s="53"/>
      <c r="G8" s="53"/>
      <c r="H8" s="53"/>
      <c r="I8" s="53"/>
      <c r="J8" s="12"/>
      <c r="K8" s="12"/>
    </row>
    <row r="10" spans="1:10" ht="37.5" customHeight="1">
      <c r="A10" s="331"/>
      <c r="B10" s="331"/>
      <c r="C10" s="331"/>
      <c r="D10" s="331"/>
      <c r="E10" s="331"/>
      <c r="F10" s="331"/>
      <c r="G10" s="331"/>
      <c r="H10" s="331"/>
      <c r="I10" s="331"/>
      <c r="J10" s="331"/>
    </row>
    <row r="12" spans="1:2" ht="15.75">
      <c r="A12" s="323"/>
      <c r="B12" s="323"/>
    </row>
    <row r="13" spans="1:10" ht="15">
      <c r="A13" s="309"/>
      <c r="B13" s="309"/>
      <c r="J13" s="1"/>
    </row>
    <row r="14" spans="1:10" s="54" customFormat="1" ht="12.75">
      <c r="A14" s="325"/>
      <c r="B14" s="325"/>
      <c r="C14" s="325"/>
      <c r="D14" s="308"/>
      <c r="E14" s="308"/>
      <c r="F14" s="324"/>
      <c r="G14" s="324"/>
      <c r="H14" s="325"/>
      <c r="I14" s="324"/>
      <c r="J14" s="324"/>
    </row>
    <row r="15" spans="1:10" s="54" customFormat="1" ht="114.75" customHeight="1">
      <c r="A15" s="326"/>
      <c r="B15" s="327"/>
      <c r="C15" s="327"/>
      <c r="D15" s="308"/>
      <c r="E15" s="308"/>
      <c r="F15" s="324"/>
      <c r="G15" s="324"/>
      <c r="H15" s="327"/>
      <c r="I15" s="324"/>
      <c r="J15" s="324"/>
    </row>
    <row r="16" spans="1:10" s="54" customFormat="1" ht="15.75">
      <c r="A16" s="170"/>
      <c r="B16" s="176"/>
      <c r="C16" s="170"/>
      <c r="D16" s="215"/>
      <c r="E16" s="210"/>
      <c r="F16" s="252"/>
      <c r="G16" s="253"/>
      <c r="H16" s="253"/>
      <c r="I16" s="253"/>
      <c r="J16" s="254"/>
    </row>
    <row r="17" spans="1:10" s="54" customFormat="1" ht="15.75">
      <c r="A17" s="170"/>
      <c r="B17" s="176"/>
      <c r="C17" s="170"/>
      <c r="D17" s="215"/>
      <c r="E17" s="210"/>
      <c r="F17" s="252"/>
      <c r="G17" s="253"/>
      <c r="H17" s="253"/>
      <c r="I17" s="253"/>
      <c r="J17" s="254"/>
    </row>
    <row r="18" spans="1:10" s="54" customFormat="1" ht="78.75" customHeight="1">
      <c r="A18" s="208"/>
      <c r="B18" s="206"/>
      <c r="C18" s="195"/>
      <c r="D18" s="196"/>
      <c r="E18" s="210"/>
      <c r="F18" s="255"/>
      <c r="G18" s="253"/>
      <c r="H18" s="253"/>
      <c r="I18" s="253"/>
      <c r="J18" s="256"/>
    </row>
    <row r="19" spans="1:10" s="57" customFormat="1" ht="18">
      <c r="A19" s="55"/>
      <c r="B19" s="55"/>
      <c r="C19" s="55"/>
      <c r="D19" s="101"/>
      <c r="E19" s="55"/>
      <c r="F19" s="56"/>
      <c r="G19" s="56"/>
      <c r="H19" s="56"/>
      <c r="I19" s="56"/>
      <c r="J19" s="56"/>
    </row>
    <row r="21" spans="1:12" s="7" customFormat="1" ht="15.75">
      <c r="A21" s="38"/>
      <c r="B21" s="6"/>
      <c r="C21" s="6"/>
      <c r="D21" s="13"/>
      <c r="G21" s="8"/>
      <c r="H21" s="8"/>
      <c r="I21" s="58"/>
      <c r="J21" s="59"/>
      <c r="K21" s="60"/>
      <c r="L21" s="60"/>
    </row>
    <row r="22" spans="1:10" s="7" customFormat="1" ht="15.75">
      <c r="A22" s="38"/>
      <c r="B22" s="6"/>
      <c r="C22" s="6"/>
      <c r="D22" s="13"/>
      <c r="F22" s="9"/>
      <c r="I22" s="9"/>
      <c r="J22" s="61"/>
    </row>
    <row r="24" ht="12.75">
      <c r="A24" s="15"/>
    </row>
    <row r="25" ht="12.75">
      <c r="A25" s="15"/>
    </row>
    <row r="30" ht="12.75">
      <c r="D30" s="14"/>
    </row>
    <row r="31" ht="12.75">
      <c r="D31" s="11"/>
    </row>
    <row r="49" ht="8.25" customHeight="1"/>
    <row r="102" ht="12.75">
      <c r="B102" t="s">
        <v>77</v>
      </c>
    </row>
  </sheetData>
  <sheetProtection/>
  <mergeCells count="20">
    <mergeCell ref="G14:G15"/>
    <mergeCell ref="H14:H15"/>
    <mergeCell ref="F1:I1"/>
    <mergeCell ref="F2:I2"/>
    <mergeCell ref="F3:I3"/>
    <mergeCell ref="F6:I6"/>
    <mergeCell ref="F7:I7"/>
    <mergeCell ref="A10:J10"/>
    <mergeCell ref="F4:I4"/>
    <mergeCell ref="F5:I5"/>
    <mergeCell ref="A12:B12"/>
    <mergeCell ref="A13:B13"/>
    <mergeCell ref="J14:J15"/>
    <mergeCell ref="A14:A15"/>
    <mergeCell ref="B14:B15"/>
    <mergeCell ref="C14:C15"/>
    <mergeCell ref="I14:I15"/>
    <mergeCell ref="D14:D15"/>
    <mergeCell ref="E14:E15"/>
    <mergeCell ref="F14:F15"/>
  </mergeCells>
  <printOptions/>
  <pageMargins left="0.42" right="0.25" top="0.68" bottom="0.27" header="0.5" footer="0.5"/>
  <pageSetup blackAndWhite="1"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showZeros="0" view="pageBreakPreview" zoomScale="90" zoomScaleSheetLayoutView="90" zoomScalePageLayoutView="0" workbookViewId="0" topLeftCell="D1">
      <selection activeCell="E21" sqref="E21"/>
    </sheetView>
  </sheetViews>
  <sheetFormatPr defaultColWidth="9.00390625" defaultRowHeight="12.75"/>
  <cols>
    <col min="1" max="1" width="15.875" style="73" customWidth="1"/>
    <col min="2" max="2" width="15.125" style="92" customWidth="1"/>
    <col min="3" max="3" width="14.75390625" style="92" customWidth="1"/>
    <col min="4" max="4" width="56.375" style="73" customWidth="1"/>
    <col min="5" max="5" width="42.125" style="73" customWidth="1"/>
    <col min="6" max="6" width="26.875" style="73" customWidth="1"/>
    <col min="7" max="7" width="16.25390625" style="73" customWidth="1"/>
    <col min="8" max="8" width="14.125" style="73" customWidth="1"/>
    <col min="9" max="9" width="11.875" style="73" customWidth="1"/>
    <col min="10" max="10" width="14.625" style="73" customWidth="1"/>
    <col min="11" max="16384" width="9.125" style="73" customWidth="1"/>
  </cols>
  <sheetData>
    <row r="1" spans="2:10" s="7" customFormat="1" ht="15.75">
      <c r="B1" s="89"/>
      <c r="C1" s="89"/>
      <c r="D1" s="11"/>
      <c r="E1" s="11"/>
      <c r="F1" s="11"/>
      <c r="H1" s="328"/>
      <c r="I1" s="328"/>
      <c r="J1" s="328"/>
    </row>
    <row r="2" spans="2:11" s="7" customFormat="1" ht="15.75">
      <c r="B2" s="89"/>
      <c r="C2" s="89"/>
      <c r="D2" s="11"/>
      <c r="E2" s="11"/>
      <c r="F2" s="11"/>
      <c r="H2" s="333"/>
      <c r="I2" s="333"/>
      <c r="J2" s="333"/>
      <c r="K2" s="90"/>
    </row>
    <row r="3" spans="2:10" s="7" customFormat="1" ht="15.75">
      <c r="B3" s="89"/>
      <c r="C3" s="89"/>
      <c r="D3" s="11"/>
      <c r="E3" s="11"/>
      <c r="F3" s="11"/>
      <c r="H3" s="333"/>
      <c r="I3" s="333"/>
      <c r="J3" s="333"/>
    </row>
    <row r="4" spans="2:10" s="7" customFormat="1" ht="15.75">
      <c r="B4" s="89"/>
      <c r="C4" s="89"/>
      <c r="D4" s="11"/>
      <c r="E4" s="222"/>
      <c r="F4" s="222"/>
      <c r="G4" s="91"/>
      <c r="H4" s="333"/>
      <c r="I4" s="333"/>
      <c r="J4" s="333"/>
    </row>
    <row r="5" spans="2:10" s="7" customFormat="1" ht="15.75">
      <c r="B5" s="89"/>
      <c r="C5" s="89"/>
      <c r="D5" s="16"/>
      <c r="E5" s="223"/>
      <c r="F5" s="223"/>
      <c r="G5" s="219"/>
      <c r="H5" s="333"/>
      <c r="I5" s="333"/>
      <c r="J5" s="333"/>
    </row>
    <row r="6" spans="2:10" s="7" customFormat="1" ht="15.75">
      <c r="B6" s="89"/>
      <c r="C6" s="89"/>
      <c r="D6" s="224"/>
      <c r="E6" s="225"/>
      <c r="F6" s="225"/>
      <c r="G6" s="60"/>
      <c r="H6" s="333"/>
      <c r="I6" s="333"/>
      <c r="J6" s="333"/>
    </row>
    <row r="7" spans="1:10" ht="32.25" customHeight="1">
      <c r="A7" s="7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32.25" customHeight="1">
      <c r="A8" s="323"/>
      <c r="B8" s="323"/>
      <c r="C8" s="250"/>
      <c r="D8" s="250"/>
      <c r="E8" s="250"/>
      <c r="F8" s="250"/>
      <c r="G8" s="250"/>
      <c r="H8" s="250"/>
      <c r="I8" s="250"/>
      <c r="J8" s="250"/>
    </row>
    <row r="9" spans="1:10" ht="15.75">
      <c r="A9" s="309"/>
      <c r="B9" s="309"/>
      <c r="J9" s="78"/>
    </row>
    <row r="10" spans="1:10" s="105" customFormat="1" ht="39.75" customHeight="1">
      <c r="A10" s="344"/>
      <c r="B10" s="344"/>
      <c r="C10" s="344"/>
      <c r="D10" s="360"/>
      <c r="E10" s="335"/>
      <c r="F10" s="335"/>
      <c r="G10" s="335"/>
      <c r="H10" s="335"/>
      <c r="I10" s="358"/>
      <c r="J10" s="359"/>
    </row>
    <row r="11" spans="1:10" s="105" customFormat="1" ht="64.5" customHeight="1">
      <c r="A11" s="345"/>
      <c r="B11" s="345"/>
      <c r="C11" s="345"/>
      <c r="D11" s="361"/>
      <c r="E11" s="337"/>
      <c r="F11" s="337"/>
      <c r="G11" s="337"/>
      <c r="H11" s="337"/>
      <c r="I11" s="104"/>
      <c r="J11" s="104"/>
    </row>
    <row r="12" spans="1:10" s="82" customFormat="1" ht="12.75" customHeight="1">
      <c r="A12" s="106"/>
      <c r="B12" s="106"/>
      <c r="C12" s="106"/>
      <c r="D12" s="106"/>
      <c r="E12" s="79"/>
      <c r="F12" s="79"/>
      <c r="G12" s="79"/>
      <c r="H12" s="79"/>
      <c r="I12" s="64"/>
      <c r="J12" s="64"/>
    </row>
    <row r="13" spans="1:10" s="93" customFormat="1" ht="15.75" hidden="1">
      <c r="A13" s="94"/>
      <c r="B13" s="94"/>
      <c r="C13" s="94"/>
      <c r="D13" s="95"/>
      <c r="E13" s="17"/>
      <c r="F13" s="17"/>
      <c r="G13" s="108"/>
      <c r="H13" s="109"/>
      <c r="I13" s="109"/>
      <c r="J13" s="110"/>
    </row>
    <row r="14" spans="1:10" s="93" customFormat="1" ht="15.75" hidden="1">
      <c r="A14" s="94"/>
      <c r="B14" s="94"/>
      <c r="C14" s="94"/>
      <c r="D14" s="95"/>
      <c r="E14" s="17"/>
      <c r="F14" s="17"/>
      <c r="G14" s="108"/>
      <c r="H14" s="109"/>
      <c r="I14" s="109"/>
      <c r="J14" s="110"/>
    </row>
    <row r="15" spans="1:10" s="93" customFormat="1" ht="30" customHeight="1" hidden="1">
      <c r="A15" s="94"/>
      <c r="B15" s="94"/>
      <c r="C15" s="94"/>
      <c r="D15" s="96"/>
      <c r="E15" s="97"/>
      <c r="F15" s="98"/>
      <c r="G15" s="108"/>
      <c r="H15" s="109"/>
      <c r="I15" s="111"/>
      <c r="J15" s="110"/>
    </row>
    <row r="16" spans="1:10" ht="15.75">
      <c r="A16" s="213"/>
      <c r="B16" s="204"/>
      <c r="C16" s="204"/>
      <c r="D16" s="209"/>
      <c r="E16" s="65"/>
      <c r="F16" s="203"/>
      <c r="G16" s="108"/>
      <c r="H16" s="236"/>
      <c r="I16" s="110"/>
      <c r="J16" s="110"/>
    </row>
    <row r="17" spans="1:10" ht="15.75">
      <c r="A17" s="213"/>
      <c r="B17" s="205"/>
      <c r="C17" s="204"/>
      <c r="D17" s="209"/>
      <c r="E17" s="65"/>
      <c r="F17" s="203"/>
      <c r="G17" s="108"/>
      <c r="H17" s="236"/>
      <c r="I17" s="110"/>
      <c r="J17" s="110"/>
    </row>
    <row r="18" spans="1:10" s="7" customFormat="1" ht="15.75">
      <c r="A18" s="208"/>
      <c r="B18" s="208"/>
      <c r="C18" s="208"/>
      <c r="D18" s="235"/>
      <c r="E18" s="210"/>
      <c r="F18" s="210"/>
      <c r="G18" s="108"/>
      <c r="H18" s="236"/>
      <c r="I18" s="110"/>
      <c r="J18" s="110"/>
    </row>
    <row r="19" spans="1:10" ht="15.75">
      <c r="A19" s="208"/>
      <c r="B19" s="206"/>
      <c r="C19" s="207"/>
      <c r="D19" s="210"/>
      <c r="E19" s="210"/>
      <c r="F19" s="210"/>
      <c r="G19" s="108"/>
      <c r="H19" s="236"/>
      <c r="I19" s="110"/>
      <c r="J19" s="110"/>
    </row>
    <row r="20" spans="1:10" ht="15.75">
      <c r="A20" s="353"/>
      <c r="B20" s="346"/>
      <c r="C20" s="346"/>
      <c r="D20" s="341"/>
      <c r="E20" s="211"/>
      <c r="F20" s="211"/>
      <c r="G20" s="108"/>
      <c r="H20" s="236"/>
      <c r="I20" s="110"/>
      <c r="J20" s="110"/>
    </row>
    <row r="21" spans="1:10" ht="15.75">
      <c r="A21" s="354"/>
      <c r="B21" s="347"/>
      <c r="C21" s="347"/>
      <c r="D21" s="342"/>
      <c r="E21" s="211"/>
      <c r="F21" s="211"/>
      <c r="G21" s="108"/>
      <c r="H21" s="236"/>
      <c r="I21" s="110"/>
      <c r="J21" s="110"/>
    </row>
    <row r="22" spans="1:10" ht="15.75">
      <c r="A22" s="355"/>
      <c r="B22" s="348"/>
      <c r="C22" s="348"/>
      <c r="D22" s="343"/>
      <c r="E22" s="211"/>
      <c r="F22" s="211"/>
      <c r="G22" s="108"/>
      <c r="H22" s="236"/>
      <c r="I22" s="110"/>
      <c r="J22" s="110"/>
    </row>
    <row r="23" spans="1:10" ht="15.75">
      <c r="A23" s="177"/>
      <c r="B23" s="173"/>
      <c r="C23" s="216"/>
      <c r="D23" s="217"/>
      <c r="E23" s="210"/>
      <c r="F23" s="210"/>
      <c r="G23" s="108"/>
      <c r="H23" s="236"/>
      <c r="I23" s="110"/>
      <c r="J23" s="110"/>
    </row>
    <row r="24" spans="1:10" ht="63" customHeight="1">
      <c r="A24" s="208"/>
      <c r="B24" s="206"/>
      <c r="C24" s="207"/>
      <c r="D24" s="210"/>
      <c r="E24" s="211"/>
      <c r="F24" s="210"/>
      <c r="G24" s="108"/>
      <c r="H24" s="236"/>
      <c r="I24" s="110"/>
      <c r="J24" s="110"/>
    </row>
    <row r="25" spans="1:10" ht="15.75">
      <c r="A25" s="173"/>
      <c r="B25" s="173"/>
      <c r="C25" s="173"/>
      <c r="D25" s="210"/>
      <c r="E25" s="211"/>
      <c r="F25" s="210"/>
      <c r="G25" s="108"/>
      <c r="H25" s="236"/>
      <c r="I25" s="110"/>
      <c r="J25" s="110"/>
    </row>
    <row r="26" spans="1:10" ht="15.75">
      <c r="A26" s="178"/>
      <c r="B26" s="175"/>
      <c r="C26" s="174"/>
      <c r="D26" s="210"/>
      <c r="E26" s="210"/>
      <c r="F26" s="210"/>
      <c r="G26" s="108"/>
      <c r="H26" s="236"/>
      <c r="I26" s="110"/>
      <c r="J26" s="110"/>
    </row>
    <row r="27" spans="1:10" ht="15.75">
      <c r="A27" s="214"/>
      <c r="B27" s="175"/>
      <c r="C27" s="174"/>
      <c r="D27" s="209"/>
      <c r="E27" s="210"/>
      <c r="F27" s="210"/>
      <c r="G27" s="108"/>
      <c r="H27" s="236"/>
      <c r="I27" s="110"/>
      <c r="J27" s="110"/>
    </row>
    <row r="28" spans="1:10" ht="15.75">
      <c r="A28" s="214"/>
      <c r="B28" s="175"/>
      <c r="C28" s="174"/>
      <c r="D28" s="209"/>
      <c r="E28" s="210"/>
      <c r="F28" s="210"/>
      <c r="G28" s="108"/>
      <c r="H28" s="236"/>
      <c r="I28" s="110"/>
      <c r="J28" s="110"/>
    </row>
    <row r="29" spans="1:10" ht="15.75">
      <c r="A29" s="174"/>
      <c r="B29" s="206"/>
      <c r="C29" s="208"/>
      <c r="D29" s="210"/>
      <c r="E29" s="210"/>
      <c r="F29" s="210"/>
      <c r="G29" s="108"/>
      <c r="H29" s="237"/>
      <c r="I29" s="110"/>
      <c r="J29" s="110"/>
    </row>
    <row r="30" spans="1:10" ht="15.75">
      <c r="A30" s="213"/>
      <c r="B30" s="206"/>
      <c r="C30" s="206"/>
      <c r="D30" s="172"/>
      <c r="E30" s="210"/>
      <c r="F30" s="210"/>
      <c r="G30" s="108"/>
      <c r="H30" s="236"/>
      <c r="I30" s="110"/>
      <c r="J30" s="110"/>
    </row>
    <row r="31" spans="1:10" ht="15.75">
      <c r="A31" s="213"/>
      <c r="B31" s="206"/>
      <c r="C31" s="206"/>
      <c r="D31" s="172"/>
      <c r="E31" s="210"/>
      <c r="F31" s="210"/>
      <c r="G31" s="108"/>
      <c r="H31" s="237"/>
      <c r="I31" s="212"/>
      <c r="J31" s="110"/>
    </row>
    <row r="32" spans="1:10" ht="66.75" customHeight="1">
      <c r="A32" s="338"/>
      <c r="B32" s="350"/>
      <c r="C32" s="338"/>
      <c r="D32" s="335"/>
      <c r="E32" s="210"/>
      <c r="F32" s="210"/>
      <c r="G32" s="108"/>
      <c r="H32" s="237"/>
      <c r="I32" s="110"/>
      <c r="J32" s="110"/>
    </row>
    <row r="33" spans="1:10" ht="66.75" customHeight="1">
      <c r="A33" s="339"/>
      <c r="B33" s="351"/>
      <c r="C33" s="339"/>
      <c r="D33" s="336"/>
      <c r="E33" s="210"/>
      <c r="F33" s="210"/>
      <c r="G33" s="108"/>
      <c r="H33" s="237"/>
      <c r="I33" s="110"/>
      <c r="J33" s="110"/>
    </row>
    <row r="34" spans="1:10" ht="66.75" customHeight="1">
      <c r="A34" s="340"/>
      <c r="B34" s="352"/>
      <c r="C34" s="340"/>
      <c r="D34" s="337"/>
      <c r="E34" s="210"/>
      <c r="F34" s="210"/>
      <c r="G34" s="108"/>
      <c r="H34" s="237"/>
      <c r="I34" s="110"/>
      <c r="J34" s="110"/>
    </row>
    <row r="35" spans="1:10" ht="15.75" hidden="1">
      <c r="A35" s="99"/>
      <c r="B35" s="176"/>
      <c r="C35" s="170"/>
      <c r="D35" s="95"/>
      <c r="E35" s="171"/>
      <c r="F35" s="171"/>
      <c r="G35" s="108"/>
      <c r="H35" s="233"/>
      <c r="I35" s="212"/>
      <c r="J35" s="110"/>
    </row>
    <row r="36" spans="1:10" ht="15.75" hidden="1">
      <c r="A36" s="99"/>
      <c r="B36" s="176"/>
      <c r="C36" s="170"/>
      <c r="D36" s="95"/>
      <c r="E36" s="171"/>
      <c r="F36" s="171"/>
      <c r="G36" s="108"/>
      <c r="H36" s="233"/>
      <c r="I36" s="212"/>
      <c r="J36" s="110"/>
    </row>
    <row r="37" spans="1:10" ht="45.75" customHeight="1" hidden="1">
      <c r="A37" s="349"/>
      <c r="B37" s="356"/>
      <c r="C37" s="357"/>
      <c r="D37" s="362"/>
      <c r="E37" s="171"/>
      <c r="F37" s="171"/>
      <c r="G37" s="112"/>
      <c r="H37" s="233"/>
      <c r="I37" s="110"/>
      <c r="J37" s="110"/>
    </row>
    <row r="38" spans="1:10" ht="30.75" customHeight="1" hidden="1">
      <c r="A38" s="349"/>
      <c r="B38" s="356"/>
      <c r="C38" s="357"/>
      <c r="D38" s="362"/>
      <c r="E38" s="171"/>
      <c r="F38" s="171"/>
      <c r="G38" s="112"/>
      <c r="H38" s="233"/>
      <c r="I38" s="110"/>
      <c r="J38" s="110"/>
    </row>
    <row r="39" spans="1:10" ht="15.75">
      <c r="A39" s="107"/>
      <c r="B39" s="100"/>
      <c r="C39" s="100"/>
      <c r="D39" s="101"/>
      <c r="E39" s="101"/>
      <c r="F39" s="101"/>
      <c r="G39" s="112"/>
      <c r="H39" s="232"/>
      <c r="I39" s="110"/>
      <c r="J39" s="110"/>
    </row>
    <row r="40" spans="2:9" ht="30" customHeight="1">
      <c r="B40" s="44"/>
      <c r="C40" s="45"/>
      <c r="D40" s="13"/>
      <c r="E40" s="13"/>
      <c r="F40" s="13"/>
      <c r="G40" s="13"/>
      <c r="H40" s="13"/>
      <c r="I40" s="13"/>
    </row>
    <row r="41" spans="2:9" ht="15.75">
      <c r="B41" s="63"/>
      <c r="C41" s="63"/>
      <c r="D41" s="63"/>
      <c r="E41" s="63"/>
      <c r="F41" s="63"/>
      <c r="G41" s="63"/>
      <c r="H41" s="63"/>
      <c r="I41" s="63"/>
    </row>
    <row r="42" spans="2:9" ht="15.75">
      <c r="B42" s="63"/>
      <c r="C42" s="103"/>
      <c r="D42" s="103"/>
      <c r="E42" s="103"/>
      <c r="F42" s="103"/>
      <c r="G42" s="63"/>
      <c r="H42" s="103"/>
      <c r="I42" s="103"/>
    </row>
    <row r="43" spans="2:9" ht="15.75">
      <c r="B43" s="77"/>
      <c r="C43" s="77"/>
      <c r="D43" s="77"/>
      <c r="E43" s="77"/>
      <c r="F43" s="77"/>
      <c r="G43" s="77"/>
      <c r="H43" s="77"/>
      <c r="I43" s="77"/>
    </row>
    <row r="44" spans="2:8" ht="15.75">
      <c r="B44" s="77"/>
      <c r="C44" s="73"/>
      <c r="D44" s="77"/>
      <c r="H44" s="102"/>
    </row>
    <row r="45" spans="2:4" ht="15.75">
      <c r="B45" s="77"/>
      <c r="C45" s="73"/>
      <c r="D45" s="77"/>
    </row>
    <row r="52" ht="15.75">
      <c r="D52" s="77"/>
    </row>
    <row r="53" ht="15.75">
      <c r="D53" s="103"/>
    </row>
    <row r="106" ht="15.75">
      <c r="B106" s="92" t="s">
        <v>77</v>
      </c>
    </row>
  </sheetData>
  <sheetProtection/>
  <mergeCells count="30">
    <mergeCell ref="C37:C38"/>
    <mergeCell ref="I10:J10"/>
    <mergeCell ref="F10:F11"/>
    <mergeCell ref="B10:B11"/>
    <mergeCell ref="C10:C11"/>
    <mergeCell ref="D10:D11"/>
    <mergeCell ref="H10:H11"/>
    <mergeCell ref="D37:D38"/>
    <mergeCell ref="G10:G11"/>
    <mergeCell ref="A37:A38"/>
    <mergeCell ref="B32:B34"/>
    <mergeCell ref="A32:A34"/>
    <mergeCell ref="A20:A22"/>
    <mergeCell ref="B20:B22"/>
    <mergeCell ref="B37:B38"/>
    <mergeCell ref="B7:J7"/>
    <mergeCell ref="D32:D34"/>
    <mergeCell ref="E10:E11"/>
    <mergeCell ref="A8:B8"/>
    <mergeCell ref="C32:C34"/>
    <mergeCell ref="D20:D22"/>
    <mergeCell ref="A10:A11"/>
    <mergeCell ref="C20:C22"/>
    <mergeCell ref="A9:B9"/>
    <mergeCell ref="H5:J5"/>
    <mergeCell ref="H6:J6"/>
    <mergeCell ref="H1:J1"/>
    <mergeCell ref="H2:J2"/>
    <mergeCell ref="H3:J3"/>
    <mergeCell ref="H4:J4"/>
  </mergeCells>
  <printOptions/>
  <pageMargins left="0.17" right="0.1968503937007874" top="0.17" bottom="0.1968503937007874" header="0.17" footer="0.16"/>
  <pageSetup blackAndWhite="1" fitToHeight="1" fitToWidth="1" horizontalDpi="600" verticalDpi="600" orientation="landscape" paperSize="9" scale="6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2020-12-24T15:05:30Z</cp:lastPrinted>
  <dcterms:created xsi:type="dcterms:W3CDTF">2010-12-30T10:21:57Z</dcterms:created>
  <dcterms:modified xsi:type="dcterms:W3CDTF">2020-12-24T15:05:53Z</dcterms:modified>
  <cp:category/>
  <cp:version/>
  <cp:contentType/>
  <cp:contentStatus/>
</cp:coreProperties>
</file>