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6150" activeTab="0"/>
  </bookViews>
  <sheets>
    <sheet name="Лист1" sheetId="1" r:id="rId1"/>
  </sheets>
  <definedNames>
    <definedName name="_xlnm.Print_Titles" localSheetId="0">'Лист1'!$2:$3</definedName>
  </definedNames>
  <calcPr fullCalcOnLoad="1"/>
</workbook>
</file>

<file path=xl/sharedStrings.xml><?xml version="1.0" encoding="utf-8"?>
<sst xmlns="http://schemas.openxmlformats.org/spreadsheetml/2006/main" count="160" uniqueCount="73">
  <si>
    <t>Код</t>
  </si>
  <si>
    <t>Видатки загального фонду</t>
  </si>
  <si>
    <t>поточні (код 2000)</t>
  </si>
  <si>
    <t>з них оплата праці (код 2110)</t>
  </si>
  <si>
    <t>Видатки спеціального фонду</t>
  </si>
  <si>
    <t>Державне управління</t>
  </si>
  <si>
    <t>010000</t>
  </si>
  <si>
    <t>070000</t>
  </si>
  <si>
    <t>Освіта</t>
  </si>
  <si>
    <t>080000</t>
  </si>
  <si>
    <t>Охорона здоров'я</t>
  </si>
  <si>
    <t>090000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</si>
  <si>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</si>
  <si>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</si>
  <si>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</si>
  <si>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</si>
  <si>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</si>
  <si>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</si>
  <si>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180000</t>
  </si>
  <si>
    <t>210000</t>
  </si>
  <si>
    <t>250102</t>
  </si>
  <si>
    <t>Резервний фонд</t>
  </si>
  <si>
    <t>Разом видатків</t>
  </si>
  <si>
    <t>250313</t>
  </si>
  <si>
    <t>250315</t>
  </si>
  <si>
    <t>Інші додаткові дотації</t>
  </si>
  <si>
    <t>250354</t>
  </si>
  <si>
    <t>ВСЬОГО ВИДАТКІВ</t>
  </si>
  <si>
    <t>-</t>
  </si>
  <si>
    <t>Видатки бюджету за функціональною структурою</t>
  </si>
  <si>
    <t>Соціальний захист та соціальне забезпечення</t>
  </si>
  <si>
    <t>Запобігання та ліквідація надзвичайних ситуацій та наслідків стихійного лиха</t>
  </si>
  <si>
    <t>Додаткова дотація з державного бюджету на вирівнювання фінансової забезпеченості місцевих бюджетів</t>
  </si>
  <si>
    <t>оплата комуналь-них послуг та енергоно-сіїв (код 2270)</t>
  </si>
  <si>
    <t>оплата комуна-льних послуг та енерго-носіїв (код 2270)</t>
  </si>
  <si>
    <t>капітальні (код 3000)</t>
  </si>
  <si>
    <t>Інші дотації</t>
  </si>
  <si>
    <t>250380</t>
  </si>
  <si>
    <t>Інші субвенції</t>
  </si>
  <si>
    <t>250388</t>
  </si>
  <si>
    <t>Інші послуги, пов'язані з економічною діяльністю</t>
  </si>
  <si>
    <t>Дотації вирівню-вання, що пере-даються з райо-нних та міських бюджетів</t>
  </si>
  <si>
    <t>Субвенція з державного бюджету місце-вим бюджам на будівництво,реконструкцію,ремонт та утримання вулиць і доріг комунальної власності у населених пунктах</t>
  </si>
  <si>
    <t>капі-таль-ні (код 3000)</t>
  </si>
  <si>
    <t>Виконано за 2013 рік</t>
  </si>
  <si>
    <t>250311</t>
  </si>
  <si>
    <t>250344</t>
  </si>
  <si>
    <t>Субвенція з місцевого бюджету  деожавному бюджету на виконання програм соц -економічного розвитку</t>
  </si>
  <si>
    <t>Субвенція з державного бюджету місце-вим бюджетам на проведення виборів депутатів Верховної ради</t>
  </si>
  <si>
    <t>250203</t>
  </si>
  <si>
    <t>Проведення виборів депутатів Верховної Ради України  місцевих рад та сільських селищних міських голів</t>
  </si>
  <si>
    <t>250912</t>
  </si>
  <si>
    <t>Повернення коштів наданих для кредитування індивідуальних сільських забудовників</t>
  </si>
  <si>
    <t>250909</t>
  </si>
  <si>
    <t>Повернення кредитів наданих для кредитування громадян на будівництво та придбання житла</t>
  </si>
  <si>
    <t>Затверджено по бюджету на 2016 рік з урахуван-ням змін</t>
  </si>
  <si>
    <t>Проведення виборів народних депутатів</t>
  </si>
  <si>
    <t>Будівництво</t>
  </si>
  <si>
    <t>250404</t>
  </si>
  <si>
    <t>Інші видатки</t>
  </si>
  <si>
    <t>РАЗОМ</t>
  </si>
  <si>
    <t>Затверджено по бюджету на 2016 рік з урахуваням змін</t>
  </si>
  <si>
    <t>150000</t>
  </si>
  <si>
    <t>170000</t>
  </si>
  <si>
    <t>Транспорт, дорожнє господарство,зв"язок,телекомунікації та інформатики</t>
  </si>
  <si>
    <t>250366</t>
  </si>
  <si>
    <t>Субвенція з державного бюджету місцевим бюджетам на здійснення заходів  щодо соціально-економічного та культурного розвитку регіонів</t>
  </si>
  <si>
    <t>Субвенція з  місцевого  бюджету державному бюджету на виконання програм соціально-економічного та культурного розаитку регіона</t>
  </si>
  <si>
    <t>Виконано за 9 місяців 2016року</t>
  </si>
  <si>
    <t>Виконано за 9 місяців 2016 року.</t>
  </si>
  <si>
    <t>Виконано за 9 місяців 2016 року</t>
  </si>
  <si>
    <t>Т.В.Яблонь</t>
  </si>
  <si>
    <t>Керуючий справами районної ради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</si>
</sst>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/>
    </xf>
    <xf numFmtId="172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172" fontId="6" fillId="0" borderId="1" xfId="0" applyNumberFormat="1" applyFont="1" applyBorder="1" applyAlignment="1">
      <alignment horizontal="center"/>
    </xf>
    <xf numFmtId="172" fontId="6" fillId="0" borderId="1" xfId="0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4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2" fontId="4" fillId="0" borderId="3" xfId="0" applyNumberFormat="1" applyFont="1" applyBorder="1" applyAlignment="1">
      <alignment horizontal="center"/>
    </xf>
    <xf numFmtId="172" fontId="4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49" fontId="6" fillId="0" borderId="2" xfId="0" applyNumberFormat="1" applyFont="1" applyBorder="1" applyAlignment="1">
      <alignment/>
    </xf>
    <xf numFmtId="49" fontId="6" fillId="0" borderId="2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172" fontId="4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172" fontId="7" fillId="0" borderId="1" xfId="0" applyNumberFormat="1" applyFont="1" applyFill="1" applyBorder="1" applyAlignment="1">
      <alignment horizontal="center"/>
    </xf>
    <xf numFmtId="172" fontId="6" fillId="0" borderId="2" xfId="0" applyNumberFormat="1" applyFont="1" applyBorder="1" applyAlignment="1">
      <alignment horizontal="center"/>
    </xf>
    <xf numFmtId="172" fontId="4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SheetLayoutView="75" workbookViewId="0" topLeftCell="A1">
      <pane xSplit="2" ySplit="3" topLeftCell="D3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38" sqref="B38"/>
    </sheetView>
  </sheetViews>
  <sheetFormatPr defaultColWidth="9.00390625" defaultRowHeight="12.75"/>
  <cols>
    <col min="1" max="1" width="7.375" style="0" customWidth="1"/>
    <col min="2" max="2" width="19.625" style="0" customWidth="1"/>
    <col min="3" max="3" width="11.25390625" style="0" customWidth="1"/>
    <col min="4" max="4" width="12.125" style="0" customWidth="1"/>
    <col min="5" max="5" width="10.875" style="0" customWidth="1"/>
    <col min="6" max="6" width="10.375" style="0" customWidth="1"/>
    <col min="7" max="7" width="11.125" style="0" customWidth="1"/>
    <col min="8" max="8" width="8.75390625" style="0" customWidth="1"/>
    <col min="9" max="9" width="11.125" style="0" hidden="1" customWidth="1"/>
    <col min="10" max="10" width="11.875" style="0" customWidth="1"/>
    <col min="11" max="11" width="10.75390625" style="0" customWidth="1"/>
    <col min="12" max="12" width="8.125" style="0" customWidth="1"/>
    <col min="13" max="13" width="8.75390625" style="0" customWidth="1"/>
    <col min="14" max="14" width="8.25390625" style="0" customWidth="1"/>
    <col min="15" max="15" width="9.25390625" style="0" customWidth="1"/>
    <col min="16" max="16" width="11.625" style="0" hidden="1" customWidth="1"/>
    <col min="17" max="17" width="14.875" style="0" customWidth="1"/>
    <col min="18" max="18" width="14.625" style="0" customWidth="1"/>
    <col min="19" max="19" width="11.125" style="0" hidden="1" customWidth="1"/>
  </cols>
  <sheetData>
    <row r="1" spans="14:20" ht="15.75">
      <c r="N1" s="18"/>
      <c r="O1" s="37"/>
      <c r="P1" s="37"/>
      <c r="Q1" s="37"/>
      <c r="R1" s="37"/>
      <c r="S1" s="37"/>
      <c r="T1" s="37"/>
    </row>
    <row r="2" spans="1:19" ht="36.75" customHeight="1">
      <c r="A2" s="30" t="s">
        <v>0</v>
      </c>
      <c r="B2" s="39" t="s">
        <v>29</v>
      </c>
      <c r="C2" s="31" t="s">
        <v>1</v>
      </c>
      <c r="D2" s="31"/>
      <c r="E2" s="31"/>
      <c r="F2" s="31"/>
      <c r="G2" s="31"/>
      <c r="H2" s="31"/>
      <c r="I2" s="19"/>
      <c r="J2" s="34" t="s">
        <v>4</v>
      </c>
      <c r="K2" s="35"/>
      <c r="L2" s="35"/>
      <c r="M2" s="35"/>
      <c r="N2" s="35"/>
      <c r="O2" s="36"/>
      <c r="P2" s="20"/>
      <c r="Q2" s="35" t="s">
        <v>60</v>
      </c>
      <c r="R2" s="36"/>
      <c r="S2" s="40" t="s">
        <v>44</v>
      </c>
    </row>
    <row r="3" spans="1:19" ht="141.75">
      <c r="A3" s="30"/>
      <c r="B3" s="39"/>
      <c r="C3" s="4" t="s">
        <v>55</v>
      </c>
      <c r="D3" s="4" t="s">
        <v>68</v>
      </c>
      <c r="E3" s="4" t="s">
        <v>2</v>
      </c>
      <c r="F3" s="4" t="s">
        <v>3</v>
      </c>
      <c r="G3" s="4" t="s">
        <v>33</v>
      </c>
      <c r="H3" s="5" t="s">
        <v>43</v>
      </c>
      <c r="I3" s="11" t="s">
        <v>44</v>
      </c>
      <c r="J3" s="4" t="s">
        <v>55</v>
      </c>
      <c r="K3" s="4" t="s">
        <v>70</v>
      </c>
      <c r="L3" s="4" t="s">
        <v>2</v>
      </c>
      <c r="M3" s="4" t="s">
        <v>3</v>
      </c>
      <c r="N3" s="6" t="s">
        <v>34</v>
      </c>
      <c r="O3" s="5" t="s">
        <v>35</v>
      </c>
      <c r="P3" s="11" t="s">
        <v>44</v>
      </c>
      <c r="Q3" s="16" t="s">
        <v>61</v>
      </c>
      <c r="R3" s="12" t="s">
        <v>69</v>
      </c>
      <c r="S3" s="41"/>
    </row>
    <row r="4" spans="1:19" ht="31.5">
      <c r="A4" s="22" t="s">
        <v>6</v>
      </c>
      <c r="B4" s="13" t="s">
        <v>5</v>
      </c>
      <c r="C4" s="8">
        <v>1645.6</v>
      </c>
      <c r="D4" s="8">
        <v>1099.9</v>
      </c>
      <c r="E4" s="8">
        <v>1099.9</v>
      </c>
      <c r="F4" s="8">
        <v>737.1</v>
      </c>
      <c r="G4" s="8">
        <v>106.4</v>
      </c>
      <c r="H4" s="8" t="s">
        <v>28</v>
      </c>
      <c r="I4" s="8"/>
      <c r="J4" s="8">
        <v>29.4</v>
      </c>
      <c r="K4" s="8">
        <v>29.4</v>
      </c>
      <c r="L4" s="8"/>
      <c r="M4" s="8"/>
      <c r="N4" s="8"/>
      <c r="O4" s="8">
        <v>29.4</v>
      </c>
      <c r="P4" s="27"/>
      <c r="Q4" s="3">
        <f>C4+J4</f>
        <v>1675</v>
      </c>
      <c r="R4" s="3">
        <f>D4+K4</f>
        <v>1129.3000000000002</v>
      </c>
      <c r="S4" s="14">
        <f>P4+I4</f>
        <v>0</v>
      </c>
    </row>
    <row r="5" spans="1:19" ht="15.75">
      <c r="A5" s="22" t="s">
        <v>7</v>
      </c>
      <c r="B5" s="13" t="s">
        <v>8</v>
      </c>
      <c r="C5" s="8">
        <v>48075.3</v>
      </c>
      <c r="D5" s="8">
        <v>32144.7</v>
      </c>
      <c r="E5" s="8">
        <v>32144.7</v>
      </c>
      <c r="F5" s="8">
        <v>22720.3</v>
      </c>
      <c r="G5" s="8">
        <v>2312.7</v>
      </c>
      <c r="H5" s="8" t="s">
        <v>28</v>
      </c>
      <c r="I5" s="8"/>
      <c r="J5" s="8">
        <v>2586.5</v>
      </c>
      <c r="K5" s="8">
        <v>1702.8</v>
      </c>
      <c r="L5" s="8">
        <v>318.1</v>
      </c>
      <c r="M5" s="8">
        <v>157.2</v>
      </c>
      <c r="N5" s="8">
        <v>2.5</v>
      </c>
      <c r="O5" s="8">
        <v>1384.6</v>
      </c>
      <c r="P5" s="27"/>
      <c r="Q5" s="3">
        <f aca="true" t="shared" si="0" ref="Q5:Q34">C5+J5</f>
        <v>50661.8</v>
      </c>
      <c r="R5" s="3">
        <f aca="true" t="shared" si="1" ref="R5:R34">D5+K5</f>
        <v>33847.5</v>
      </c>
      <c r="S5" s="14">
        <f aca="true" t="shared" si="2" ref="S5:S34">P5+I5</f>
        <v>0</v>
      </c>
    </row>
    <row r="6" spans="1:19" ht="15.75">
      <c r="A6" s="22" t="s">
        <v>9</v>
      </c>
      <c r="B6" s="13" t="s">
        <v>10</v>
      </c>
      <c r="C6" s="8">
        <v>45477.9</v>
      </c>
      <c r="D6" s="8">
        <v>33192.1</v>
      </c>
      <c r="E6" s="8">
        <v>33192.1</v>
      </c>
      <c r="F6" s="8">
        <v>20935.3</v>
      </c>
      <c r="G6" s="8">
        <v>2898.9</v>
      </c>
      <c r="H6" s="8" t="s">
        <v>28</v>
      </c>
      <c r="I6" s="8"/>
      <c r="J6" s="8">
        <v>3473.6</v>
      </c>
      <c r="K6" s="8">
        <v>1549.8</v>
      </c>
      <c r="L6" s="8">
        <v>1295.1</v>
      </c>
      <c r="M6" s="8">
        <v>544.1</v>
      </c>
      <c r="N6" s="8">
        <v>68.6</v>
      </c>
      <c r="O6" s="8">
        <v>254.7</v>
      </c>
      <c r="P6" s="27"/>
      <c r="Q6" s="3">
        <f t="shared" si="0"/>
        <v>48951.5</v>
      </c>
      <c r="R6" s="3">
        <f t="shared" si="1"/>
        <v>34741.9</v>
      </c>
      <c r="S6" s="14">
        <f t="shared" si="2"/>
        <v>0</v>
      </c>
    </row>
    <row r="7" spans="1:19" ht="63">
      <c r="A7" s="22" t="s">
        <v>11</v>
      </c>
      <c r="B7" s="13" t="s">
        <v>30</v>
      </c>
      <c r="C7" s="8">
        <v>174857.4</v>
      </c>
      <c r="D7" s="8">
        <v>135688.8</v>
      </c>
      <c r="E7" s="8">
        <v>135688.8</v>
      </c>
      <c r="F7" s="8">
        <v>2013.5</v>
      </c>
      <c r="G7" s="8">
        <v>105.7</v>
      </c>
      <c r="H7" s="8" t="s">
        <v>28</v>
      </c>
      <c r="I7" s="8"/>
      <c r="J7" s="8">
        <v>540</v>
      </c>
      <c r="K7" s="8">
        <v>272.4</v>
      </c>
      <c r="L7" s="8">
        <v>272.4</v>
      </c>
      <c r="M7" s="8"/>
      <c r="N7" s="8" t="s">
        <v>28</v>
      </c>
      <c r="O7" s="8"/>
      <c r="P7" s="27"/>
      <c r="Q7" s="3">
        <f t="shared" si="0"/>
        <v>175397.4</v>
      </c>
      <c r="R7" s="3">
        <f t="shared" si="1"/>
        <v>135961.19999999998</v>
      </c>
      <c r="S7" s="14">
        <f t="shared" si="2"/>
        <v>0</v>
      </c>
    </row>
    <row r="8" spans="1:19" ht="31.5">
      <c r="A8" s="22" t="s">
        <v>12</v>
      </c>
      <c r="B8" s="13" t="s">
        <v>13</v>
      </c>
      <c r="C8" s="8">
        <v>4937.9</v>
      </c>
      <c r="D8" s="8">
        <v>3792.8</v>
      </c>
      <c r="E8" s="8">
        <v>3792.8</v>
      </c>
      <c r="F8" s="8">
        <v>2818.1</v>
      </c>
      <c r="G8" s="8">
        <v>206.1</v>
      </c>
      <c r="H8" s="8" t="s">
        <v>28</v>
      </c>
      <c r="I8" s="8"/>
      <c r="J8" s="8">
        <v>101.5</v>
      </c>
      <c r="K8" s="8">
        <v>79.2</v>
      </c>
      <c r="L8" s="8">
        <v>77.6</v>
      </c>
      <c r="M8" s="8">
        <v>29.7</v>
      </c>
      <c r="N8" s="8">
        <v>9.9</v>
      </c>
      <c r="O8" s="8">
        <v>1.7</v>
      </c>
      <c r="P8" s="27"/>
      <c r="Q8" s="3">
        <f t="shared" si="0"/>
        <v>5039.4</v>
      </c>
      <c r="R8" s="3">
        <f t="shared" si="1"/>
        <v>3872</v>
      </c>
      <c r="S8" s="14">
        <f t="shared" si="2"/>
        <v>0</v>
      </c>
    </row>
    <row r="9" spans="1:19" ht="31.5">
      <c r="A9" s="22" t="s">
        <v>14</v>
      </c>
      <c r="B9" s="13" t="s">
        <v>15</v>
      </c>
      <c r="C9" s="8">
        <v>100</v>
      </c>
      <c r="D9" s="8">
        <v>81</v>
      </c>
      <c r="E9" s="8">
        <v>81</v>
      </c>
      <c r="F9" s="8"/>
      <c r="G9" s="8"/>
      <c r="H9" s="8" t="s">
        <v>28</v>
      </c>
      <c r="I9" s="8"/>
      <c r="J9" s="8"/>
      <c r="K9" s="8"/>
      <c r="L9" s="8" t="s">
        <v>28</v>
      </c>
      <c r="M9" s="8" t="s">
        <v>28</v>
      </c>
      <c r="N9" s="8" t="s">
        <v>28</v>
      </c>
      <c r="O9" s="8" t="s">
        <v>28</v>
      </c>
      <c r="P9" s="27"/>
      <c r="Q9" s="3">
        <f t="shared" si="0"/>
        <v>100</v>
      </c>
      <c r="R9" s="3">
        <f t="shared" si="1"/>
        <v>81</v>
      </c>
      <c r="S9" s="14">
        <f t="shared" si="2"/>
        <v>0</v>
      </c>
    </row>
    <row r="10" spans="1:19" ht="37.5" customHeight="1">
      <c r="A10" s="22" t="s">
        <v>16</v>
      </c>
      <c r="B10" s="13" t="s">
        <v>17</v>
      </c>
      <c r="C10" s="8">
        <v>1470</v>
      </c>
      <c r="D10" s="8">
        <v>986.2</v>
      </c>
      <c r="E10" s="8">
        <v>986.2</v>
      </c>
      <c r="F10" s="8">
        <v>577.8</v>
      </c>
      <c r="G10" s="8">
        <v>66.4</v>
      </c>
      <c r="H10" s="8" t="s">
        <v>28</v>
      </c>
      <c r="I10" s="8"/>
      <c r="J10" s="8">
        <v>3</v>
      </c>
      <c r="K10" s="8">
        <v>1.1</v>
      </c>
      <c r="L10" s="8">
        <v>1.1</v>
      </c>
      <c r="M10" s="8" t="s">
        <v>28</v>
      </c>
      <c r="N10" s="8" t="s">
        <v>28</v>
      </c>
      <c r="O10" s="8"/>
      <c r="P10" s="27"/>
      <c r="Q10" s="3">
        <f t="shared" si="0"/>
        <v>1473</v>
      </c>
      <c r="R10" s="3">
        <f t="shared" si="1"/>
        <v>987.3000000000001</v>
      </c>
      <c r="S10" s="14">
        <f t="shared" si="2"/>
        <v>0</v>
      </c>
    </row>
    <row r="11" spans="1:19" ht="15.75">
      <c r="A11" s="22" t="s">
        <v>62</v>
      </c>
      <c r="B11" s="13" t="s">
        <v>57</v>
      </c>
      <c r="C11" s="8">
        <v>0</v>
      </c>
      <c r="D11" s="8"/>
      <c r="E11" s="8">
        <v>0</v>
      </c>
      <c r="F11" s="8" t="s">
        <v>28</v>
      </c>
      <c r="G11" s="8" t="s">
        <v>28</v>
      </c>
      <c r="H11" s="8" t="s">
        <v>28</v>
      </c>
      <c r="I11" s="8"/>
      <c r="J11" s="8">
        <v>898.8</v>
      </c>
      <c r="K11" s="8">
        <v>105.7</v>
      </c>
      <c r="L11" s="8" t="s">
        <v>28</v>
      </c>
      <c r="M11" s="8" t="s">
        <v>28</v>
      </c>
      <c r="N11" s="8" t="s">
        <v>28</v>
      </c>
      <c r="O11" s="8">
        <v>105.7</v>
      </c>
      <c r="P11" s="27"/>
      <c r="Q11" s="3">
        <f t="shared" si="0"/>
        <v>898.8</v>
      </c>
      <c r="R11" s="3">
        <f t="shared" si="1"/>
        <v>105.7</v>
      </c>
      <c r="S11" s="14">
        <f t="shared" si="2"/>
        <v>0</v>
      </c>
    </row>
    <row r="12" spans="1:19" ht="94.5">
      <c r="A12" s="22" t="s">
        <v>63</v>
      </c>
      <c r="B12" s="13" t="s">
        <v>64</v>
      </c>
      <c r="C12" s="8">
        <v>100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27"/>
      <c r="Q12" s="3"/>
      <c r="R12" s="3"/>
      <c r="S12" s="14"/>
    </row>
    <row r="13" spans="1:19" ht="63">
      <c r="A13" s="22" t="s">
        <v>18</v>
      </c>
      <c r="B13" s="13" t="s">
        <v>40</v>
      </c>
      <c r="C13" s="8">
        <v>15</v>
      </c>
      <c r="D13" s="8">
        <v>11.5</v>
      </c>
      <c r="E13" s="8">
        <v>11.5</v>
      </c>
      <c r="F13" s="8" t="s">
        <v>28</v>
      </c>
      <c r="G13" s="8" t="s">
        <v>28</v>
      </c>
      <c r="H13" s="8" t="s">
        <v>28</v>
      </c>
      <c r="I13" s="8"/>
      <c r="J13" s="8"/>
      <c r="K13" s="8"/>
      <c r="L13" s="8" t="s">
        <v>28</v>
      </c>
      <c r="M13" s="8" t="s">
        <v>28</v>
      </c>
      <c r="N13" s="8" t="s">
        <v>28</v>
      </c>
      <c r="O13" s="8" t="s">
        <v>28</v>
      </c>
      <c r="P13" s="27"/>
      <c r="Q13" s="3">
        <f t="shared" si="0"/>
        <v>15</v>
      </c>
      <c r="R13" s="3">
        <f t="shared" si="1"/>
        <v>11.5</v>
      </c>
      <c r="S13" s="14">
        <f t="shared" si="2"/>
        <v>0</v>
      </c>
    </row>
    <row r="14" spans="1:19" ht="94.5">
      <c r="A14" s="22" t="s">
        <v>19</v>
      </c>
      <c r="B14" s="13" t="s">
        <v>31</v>
      </c>
      <c r="C14" s="8">
        <v>70</v>
      </c>
      <c r="D14" s="8">
        <v>65.6</v>
      </c>
      <c r="E14" s="8">
        <v>65.6</v>
      </c>
      <c r="F14" s="8" t="s">
        <v>28</v>
      </c>
      <c r="G14" s="8" t="s">
        <v>28</v>
      </c>
      <c r="H14" s="8" t="s">
        <v>28</v>
      </c>
      <c r="I14" s="8"/>
      <c r="J14" s="8"/>
      <c r="K14" s="8"/>
      <c r="L14" s="8" t="s">
        <v>28</v>
      </c>
      <c r="M14" s="8" t="s">
        <v>28</v>
      </c>
      <c r="N14" s="8" t="s">
        <v>28</v>
      </c>
      <c r="O14" s="8" t="s">
        <v>28</v>
      </c>
      <c r="P14" s="27"/>
      <c r="Q14" s="3">
        <f t="shared" si="0"/>
        <v>70</v>
      </c>
      <c r="R14" s="3">
        <f t="shared" si="1"/>
        <v>65.6</v>
      </c>
      <c r="S14" s="14">
        <f t="shared" si="2"/>
        <v>0</v>
      </c>
    </row>
    <row r="15" ht="15.75" hidden="1">
      <c r="S15" s="14">
        <f>P25+I25</f>
        <v>0</v>
      </c>
    </row>
    <row r="16" spans="1:20" ht="15.75">
      <c r="A16" s="22"/>
      <c r="B16" s="23" t="s">
        <v>22</v>
      </c>
      <c r="C16" s="24">
        <f>SUM(C4:C14)</f>
        <v>276749.10000000003</v>
      </c>
      <c r="D16" s="24">
        <f aca="true" t="shared" si="3" ref="D16:S16">SUM(D4:D14)</f>
        <v>207062.6</v>
      </c>
      <c r="E16" s="24">
        <f t="shared" si="3"/>
        <v>207062.6</v>
      </c>
      <c r="F16" s="24">
        <f t="shared" si="3"/>
        <v>49802.1</v>
      </c>
      <c r="G16" s="24">
        <f t="shared" si="3"/>
        <v>5696.2</v>
      </c>
      <c r="H16" s="24">
        <f t="shared" si="3"/>
        <v>0</v>
      </c>
      <c r="I16" s="24">
        <f t="shared" si="3"/>
        <v>0</v>
      </c>
      <c r="J16" s="24">
        <f t="shared" si="3"/>
        <v>7632.8</v>
      </c>
      <c r="K16" s="24">
        <f t="shared" si="3"/>
        <v>3740.3999999999996</v>
      </c>
      <c r="L16" s="24">
        <f t="shared" si="3"/>
        <v>1964.2999999999997</v>
      </c>
      <c r="M16" s="24">
        <f t="shared" si="3"/>
        <v>731</v>
      </c>
      <c r="N16" s="24">
        <f t="shared" si="3"/>
        <v>81</v>
      </c>
      <c r="O16" s="24">
        <f t="shared" si="3"/>
        <v>1776.1000000000001</v>
      </c>
      <c r="P16" s="24">
        <f t="shared" si="3"/>
        <v>0</v>
      </c>
      <c r="Q16" s="24">
        <f t="shared" si="3"/>
        <v>284281.9</v>
      </c>
      <c r="R16" s="24">
        <f t="shared" si="3"/>
        <v>210803</v>
      </c>
      <c r="S16" s="24">
        <f t="shared" si="3"/>
        <v>0</v>
      </c>
      <c r="T16" s="9"/>
    </row>
    <row r="17" spans="1:19" ht="78.75" hidden="1">
      <c r="A17" s="22" t="s">
        <v>45</v>
      </c>
      <c r="B17" s="13" t="s">
        <v>41</v>
      </c>
      <c r="C17" s="8"/>
      <c r="D17" s="8"/>
      <c r="E17" s="8"/>
      <c r="F17" s="8" t="s">
        <v>28</v>
      </c>
      <c r="G17" s="8" t="s">
        <v>28</v>
      </c>
      <c r="H17" s="8" t="s">
        <v>28</v>
      </c>
      <c r="I17" s="8"/>
      <c r="J17" s="8" t="s">
        <v>28</v>
      </c>
      <c r="K17" s="8">
        <f>-K19</f>
        <v>0</v>
      </c>
      <c r="L17" s="8" t="s">
        <v>28</v>
      </c>
      <c r="M17" s="8" t="s">
        <v>28</v>
      </c>
      <c r="N17" s="8" t="s">
        <v>28</v>
      </c>
      <c r="O17" s="8" t="s">
        <v>28</v>
      </c>
      <c r="P17" s="27"/>
      <c r="Q17" s="3" t="e">
        <f t="shared" si="0"/>
        <v>#VALUE!</v>
      </c>
      <c r="R17" s="3">
        <f t="shared" si="1"/>
        <v>0</v>
      </c>
      <c r="S17" s="14">
        <f t="shared" si="2"/>
        <v>0</v>
      </c>
    </row>
    <row r="18" spans="1:19" ht="126" hidden="1">
      <c r="A18" s="22" t="s">
        <v>39</v>
      </c>
      <c r="B18" s="13" t="s">
        <v>48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27"/>
      <c r="Q18" s="3">
        <f t="shared" si="0"/>
        <v>0</v>
      </c>
      <c r="R18" s="3">
        <f t="shared" si="1"/>
        <v>0</v>
      </c>
      <c r="S18" s="14">
        <f t="shared" si="2"/>
        <v>0</v>
      </c>
    </row>
    <row r="19" spans="1:19" ht="141.75" hidden="1">
      <c r="A19" s="22" t="s">
        <v>23</v>
      </c>
      <c r="B19" s="13" t="s">
        <v>32</v>
      </c>
      <c r="C19" s="8"/>
      <c r="D19" s="8"/>
      <c r="E19" s="8"/>
      <c r="F19" s="8" t="s">
        <v>28</v>
      </c>
      <c r="G19" s="8" t="s">
        <v>28</v>
      </c>
      <c r="H19" s="8" t="s">
        <v>28</v>
      </c>
      <c r="I19" s="8"/>
      <c r="J19" s="8" t="s">
        <v>28</v>
      </c>
      <c r="K19" s="8">
        <v>0</v>
      </c>
      <c r="L19" s="8" t="s">
        <v>28</v>
      </c>
      <c r="M19" s="8" t="s">
        <v>28</v>
      </c>
      <c r="N19" s="8" t="s">
        <v>28</v>
      </c>
      <c r="O19" s="8" t="s">
        <v>28</v>
      </c>
      <c r="P19" s="27"/>
      <c r="Q19" s="3" t="e">
        <f t="shared" si="0"/>
        <v>#VALUE!</v>
      </c>
      <c r="R19" s="3">
        <f t="shared" si="1"/>
        <v>0</v>
      </c>
      <c r="S19" s="14">
        <f t="shared" si="2"/>
        <v>0</v>
      </c>
    </row>
    <row r="20" spans="1:19" ht="31.5" hidden="1">
      <c r="A20" s="22" t="s">
        <v>24</v>
      </c>
      <c r="B20" s="23" t="s">
        <v>25</v>
      </c>
      <c r="C20" s="8"/>
      <c r="D20" s="8"/>
      <c r="E20" s="8"/>
      <c r="F20" s="8" t="s">
        <v>28</v>
      </c>
      <c r="G20" s="8" t="s">
        <v>28</v>
      </c>
      <c r="H20" s="8" t="s">
        <v>28</v>
      </c>
      <c r="I20" s="8"/>
      <c r="J20" s="8" t="s">
        <v>28</v>
      </c>
      <c r="K20" s="8">
        <v>0</v>
      </c>
      <c r="L20" s="8" t="s">
        <v>28</v>
      </c>
      <c r="M20" s="8" t="s">
        <v>28</v>
      </c>
      <c r="N20" s="8" t="s">
        <v>28</v>
      </c>
      <c r="O20" s="8" t="s">
        <v>28</v>
      </c>
      <c r="P20" s="27"/>
      <c r="Q20" s="3" t="e">
        <f t="shared" si="0"/>
        <v>#VALUE!</v>
      </c>
      <c r="R20" s="3">
        <f t="shared" si="1"/>
        <v>0</v>
      </c>
      <c r="S20" s="14">
        <f t="shared" si="2"/>
        <v>0</v>
      </c>
    </row>
    <row r="21" spans="1:19" ht="141.75" customHeight="1" hidden="1">
      <c r="A21" s="22" t="s">
        <v>46</v>
      </c>
      <c r="B21" s="13" t="s">
        <v>47</v>
      </c>
      <c r="C21" s="8">
        <v>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27"/>
      <c r="Q21" s="3">
        <f t="shared" si="0"/>
        <v>0</v>
      </c>
      <c r="R21" s="3">
        <f t="shared" si="1"/>
        <v>0</v>
      </c>
      <c r="S21" s="14">
        <f t="shared" si="2"/>
        <v>0</v>
      </c>
    </row>
    <row r="22" spans="1:19" ht="91.5" customHeight="1" hidden="1">
      <c r="A22" s="22" t="s">
        <v>49</v>
      </c>
      <c r="B22" s="13" t="s">
        <v>50</v>
      </c>
      <c r="C22" s="25"/>
      <c r="D22" s="25"/>
      <c r="E22" s="25"/>
      <c r="F22" s="8" t="s">
        <v>28</v>
      </c>
      <c r="G22" s="8" t="s">
        <v>28</v>
      </c>
      <c r="H22" s="8" t="s">
        <v>28</v>
      </c>
      <c r="I22" s="8"/>
      <c r="J22" s="8" t="s">
        <v>28</v>
      </c>
      <c r="K22" s="8">
        <v>0</v>
      </c>
      <c r="L22" s="8" t="s">
        <v>28</v>
      </c>
      <c r="M22" s="8" t="s">
        <v>28</v>
      </c>
      <c r="N22" s="8" t="s">
        <v>28</v>
      </c>
      <c r="O22" s="8" t="s">
        <v>28</v>
      </c>
      <c r="P22" s="27"/>
      <c r="Q22" s="3" t="e">
        <f t="shared" si="0"/>
        <v>#VALUE!</v>
      </c>
      <c r="R22" s="3">
        <f t="shared" si="1"/>
        <v>0</v>
      </c>
      <c r="S22" s="14">
        <f t="shared" si="2"/>
        <v>0</v>
      </c>
    </row>
    <row r="23" spans="1:19" ht="192" customHeight="1" hidden="1">
      <c r="A23" s="22" t="s">
        <v>26</v>
      </c>
      <c r="B23" s="13" t="s">
        <v>42</v>
      </c>
      <c r="C23" s="8" t="s">
        <v>28</v>
      </c>
      <c r="D23" s="8"/>
      <c r="E23" s="8" t="s">
        <v>28</v>
      </c>
      <c r="F23" s="8" t="s">
        <v>28</v>
      </c>
      <c r="G23" s="8" t="s">
        <v>28</v>
      </c>
      <c r="H23" s="8" t="s">
        <v>28</v>
      </c>
      <c r="I23" s="8"/>
      <c r="J23" s="8"/>
      <c r="K23" s="26"/>
      <c r="L23" s="8"/>
      <c r="M23" s="8" t="s">
        <v>28</v>
      </c>
      <c r="N23" s="8" t="s">
        <v>28</v>
      </c>
      <c r="O23" s="8"/>
      <c r="P23" s="27"/>
      <c r="Q23" s="3" t="e">
        <f t="shared" si="0"/>
        <v>#VALUE!</v>
      </c>
      <c r="R23" s="3">
        <f t="shared" si="1"/>
        <v>0</v>
      </c>
      <c r="S23" s="14">
        <f t="shared" si="2"/>
        <v>0</v>
      </c>
    </row>
    <row r="24" spans="1:19" ht="43.5" customHeight="1" hidden="1">
      <c r="A24" s="22"/>
      <c r="B24" s="13"/>
      <c r="C24" s="8"/>
      <c r="D24" s="8"/>
      <c r="E24" s="8"/>
      <c r="F24" s="8"/>
      <c r="G24" s="8"/>
      <c r="H24" s="8"/>
      <c r="I24" s="8"/>
      <c r="J24" s="8"/>
      <c r="K24" s="26"/>
      <c r="L24" s="8"/>
      <c r="M24" s="8"/>
      <c r="N24" s="8"/>
      <c r="O24" s="8"/>
      <c r="P24" s="27"/>
      <c r="Q24" s="3">
        <f t="shared" si="0"/>
        <v>0</v>
      </c>
      <c r="R24" s="3">
        <f t="shared" si="1"/>
        <v>0</v>
      </c>
      <c r="S24" s="14"/>
    </row>
    <row r="25" spans="1:19" ht="43.5" customHeight="1">
      <c r="A25" s="22" t="s">
        <v>49</v>
      </c>
      <c r="B25" s="13" t="s">
        <v>56</v>
      </c>
      <c r="C25" s="8">
        <v>13.5</v>
      </c>
      <c r="D25" s="8">
        <v>13.5</v>
      </c>
      <c r="E25" s="8">
        <v>13.5</v>
      </c>
      <c r="F25" s="8">
        <v>0</v>
      </c>
      <c r="G25" s="8" t="s">
        <v>28</v>
      </c>
      <c r="H25" s="8" t="s">
        <v>28</v>
      </c>
      <c r="I25" s="8"/>
      <c r="J25" s="8">
        <v>0</v>
      </c>
      <c r="K25" s="8">
        <v>0</v>
      </c>
      <c r="L25" s="8" t="s">
        <v>28</v>
      </c>
      <c r="M25" s="8" t="s">
        <v>28</v>
      </c>
      <c r="N25" s="8" t="s">
        <v>28</v>
      </c>
      <c r="O25" s="8" t="s">
        <v>28</v>
      </c>
      <c r="P25" s="27"/>
      <c r="Q25" s="3">
        <f>C25+J25</f>
        <v>13.5</v>
      </c>
      <c r="R25" s="3">
        <f>D25+K25</f>
        <v>13.5</v>
      </c>
      <c r="S25" s="14"/>
    </row>
    <row r="26" spans="1:19" ht="24.75" customHeight="1">
      <c r="A26" s="22" t="s">
        <v>20</v>
      </c>
      <c r="B26" s="13" t="s">
        <v>21</v>
      </c>
      <c r="C26" s="8">
        <v>50</v>
      </c>
      <c r="D26" s="8"/>
      <c r="E26" s="8"/>
      <c r="F26" s="8"/>
      <c r="G26" s="8"/>
      <c r="H26" s="8"/>
      <c r="I26" s="8"/>
      <c r="J26" s="8"/>
      <c r="K26" s="26"/>
      <c r="L26" s="8"/>
      <c r="M26" s="8"/>
      <c r="N26" s="8"/>
      <c r="O26" s="8"/>
      <c r="P26" s="27"/>
      <c r="Q26" s="3">
        <f t="shared" si="0"/>
        <v>50</v>
      </c>
      <c r="R26" s="3">
        <f t="shared" si="1"/>
        <v>0</v>
      </c>
      <c r="S26" s="14"/>
    </row>
    <row r="27" spans="1:19" ht="20.25" customHeight="1">
      <c r="A27" s="22" t="s">
        <v>58</v>
      </c>
      <c r="B27" s="23" t="s">
        <v>59</v>
      </c>
      <c r="C27" s="8">
        <v>3</v>
      </c>
      <c r="D27" s="8">
        <v>3</v>
      </c>
      <c r="E27" s="8">
        <v>3</v>
      </c>
      <c r="F27" s="8"/>
      <c r="G27" s="8"/>
      <c r="H27" s="8"/>
      <c r="I27" s="8"/>
      <c r="J27" s="8"/>
      <c r="K27" s="26"/>
      <c r="L27" s="8"/>
      <c r="M27" s="8"/>
      <c r="N27" s="8"/>
      <c r="O27" s="8"/>
      <c r="P27" s="27"/>
      <c r="Q27" s="3">
        <f t="shared" si="0"/>
        <v>3</v>
      </c>
      <c r="R27" s="3">
        <f t="shared" si="1"/>
        <v>3</v>
      </c>
      <c r="S27" s="14"/>
    </row>
    <row r="28" spans="1:19" ht="15.75">
      <c r="A28" s="22" t="s">
        <v>24</v>
      </c>
      <c r="B28" s="23" t="s">
        <v>36</v>
      </c>
      <c r="C28" s="8">
        <v>426.7</v>
      </c>
      <c r="D28" s="8">
        <v>426.7</v>
      </c>
      <c r="E28" s="8">
        <v>426.7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27"/>
      <c r="Q28" s="3">
        <f t="shared" si="0"/>
        <v>426.7</v>
      </c>
      <c r="R28" s="3">
        <f t="shared" si="1"/>
        <v>426.7</v>
      </c>
      <c r="S28" s="14">
        <f t="shared" si="2"/>
        <v>0</v>
      </c>
    </row>
    <row r="29" spans="1:19" ht="155.25" customHeight="1">
      <c r="A29" s="22" t="s">
        <v>46</v>
      </c>
      <c r="B29" s="23" t="s">
        <v>67</v>
      </c>
      <c r="C29" s="8">
        <v>15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27"/>
      <c r="Q29" s="3">
        <f t="shared" si="0"/>
        <v>15</v>
      </c>
      <c r="R29" s="3"/>
      <c r="S29" s="14"/>
    </row>
    <row r="30" spans="1:19" ht="173.25">
      <c r="A30" s="22" t="s">
        <v>65</v>
      </c>
      <c r="B30" s="23" t="s">
        <v>66</v>
      </c>
      <c r="C30" s="8">
        <v>2590</v>
      </c>
      <c r="D30" s="8">
        <v>1296.5</v>
      </c>
      <c r="E30" s="8">
        <v>1296.5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27"/>
      <c r="Q30" s="3">
        <f t="shared" si="0"/>
        <v>2590</v>
      </c>
      <c r="R30" s="3"/>
      <c r="S30" s="14"/>
    </row>
    <row r="31" spans="1:19" ht="15.75">
      <c r="A31" s="22" t="s">
        <v>37</v>
      </c>
      <c r="B31" s="23" t="s">
        <v>38</v>
      </c>
      <c r="C31" s="8">
        <v>8698.3</v>
      </c>
      <c r="D31" s="8">
        <v>7076.7</v>
      </c>
      <c r="E31" s="8">
        <v>7076.7</v>
      </c>
      <c r="F31" s="8"/>
      <c r="G31" s="8"/>
      <c r="H31" s="8"/>
      <c r="I31" s="8">
        <v>0</v>
      </c>
      <c r="J31" s="8"/>
      <c r="K31" s="8"/>
      <c r="L31" s="8"/>
      <c r="M31" s="8"/>
      <c r="N31" s="8"/>
      <c r="O31" s="8"/>
      <c r="P31" s="27"/>
      <c r="Q31" s="3">
        <f t="shared" si="0"/>
        <v>8698.3</v>
      </c>
      <c r="R31" s="3">
        <f t="shared" si="1"/>
        <v>7076.7</v>
      </c>
      <c r="S31" s="14">
        <f t="shared" si="2"/>
        <v>0</v>
      </c>
    </row>
    <row r="32" spans="1:19" ht="110.25" hidden="1">
      <c r="A32" s="21" t="s">
        <v>51</v>
      </c>
      <c r="B32" s="10" t="s">
        <v>52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27"/>
      <c r="Q32" s="3">
        <f t="shared" si="0"/>
        <v>0</v>
      </c>
      <c r="R32" s="3">
        <f t="shared" si="1"/>
        <v>0</v>
      </c>
      <c r="S32" s="14">
        <f t="shared" si="2"/>
        <v>0</v>
      </c>
    </row>
    <row r="33" spans="1:19" ht="110.25" hidden="1">
      <c r="A33" s="21" t="s">
        <v>53</v>
      </c>
      <c r="B33" s="10" t="s">
        <v>54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27"/>
      <c r="Q33" s="3">
        <f t="shared" si="0"/>
        <v>0</v>
      </c>
      <c r="R33" s="3">
        <f t="shared" si="1"/>
        <v>0</v>
      </c>
      <c r="S33" s="14">
        <f t="shared" si="2"/>
        <v>0</v>
      </c>
    </row>
    <row r="34" spans="1:19" ht="32.25" thickBot="1">
      <c r="A34" s="21"/>
      <c r="B34" s="12" t="s">
        <v>27</v>
      </c>
      <c r="C34" s="3">
        <f>C16+C25+C26+C27+C28+C30+C31+C29</f>
        <v>288545.60000000003</v>
      </c>
      <c r="D34" s="3">
        <f>D16+D25+D26+D27+D28+D30+D31+D29</f>
        <v>215879.00000000003</v>
      </c>
      <c r="E34" s="3">
        <f>E16+E25+E26+E27+E28+E30+E31+E29</f>
        <v>215879.00000000003</v>
      </c>
      <c r="F34" s="3">
        <f>F16+F25+F26+F27+F28+F30+F31+F29</f>
        <v>49802.1</v>
      </c>
      <c r="G34" s="3">
        <f>G16+G26+G27+G28+G31</f>
        <v>5696.2</v>
      </c>
      <c r="H34" s="3" t="s">
        <v>28</v>
      </c>
      <c r="I34" s="3">
        <f>SUM(I16:I31)</f>
        <v>0</v>
      </c>
      <c r="J34" s="3">
        <f aca="true" t="shared" si="4" ref="J34:O34">SUM(J16:J23)</f>
        <v>7632.8</v>
      </c>
      <c r="K34" s="3">
        <f t="shared" si="4"/>
        <v>3740.3999999999996</v>
      </c>
      <c r="L34" s="3">
        <f t="shared" si="4"/>
        <v>1964.2999999999997</v>
      </c>
      <c r="M34" s="3">
        <f t="shared" si="4"/>
        <v>731</v>
      </c>
      <c r="N34" s="3">
        <f t="shared" si="4"/>
        <v>81</v>
      </c>
      <c r="O34" s="3">
        <f t="shared" si="4"/>
        <v>1776.1000000000001</v>
      </c>
      <c r="P34" s="28">
        <f>SUM(P16:P33)</f>
        <v>0</v>
      </c>
      <c r="Q34" s="3">
        <f t="shared" si="0"/>
        <v>296178.4</v>
      </c>
      <c r="R34" s="3">
        <f t="shared" si="1"/>
        <v>219619.40000000002</v>
      </c>
      <c r="S34" s="15">
        <f t="shared" si="2"/>
        <v>0</v>
      </c>
    </row>
    <row r="35" spans="1:2" ht="7.5" customHeight="1">
      <c r="A35" s="2"/>
      <c r="B35" s="1"/>
    </row>
    <row r="36" spans="1:18" ht="12.75" customHeight="1">
      <c r="A36" s="2"/>
      <c r="B36" s="32" t="s">
        <v>72</v>
      </c>
      <c r="C36" s="32"/>
      <c r="D36" s="32"/>
      <c r="E36" s="32"/>
      <c r="F36" s="32"/>
      <c r="N36" s="33" t="s">
        <v>71</v>
      </c>
      <c r="O36" s="33"/>
      <c r="P36" s="33"/>
      <c r="Q36" s="33"/>
      <c r="R36" s="33"/>
    </row>
    <row r="37" spans="1:17" ht="6.75" customHeight="1">
      <c r="A37" s="2"/>
      <c r="B37" s="1"/>
      <c r="Q37" s="17"/>
    </row>
    <row r="38" spans="1:4" ht="12.75">
      <c r="A38" s="2"/>
      <c r="B38" s="29"/>
      <c r="C38" s="38"/>
      <c r="D38" s="38"/>
    </row>
    <row r="39" ht="12.75">
      <c r="R39" s="9"/>
    </row>
  </sheetData>
  <mergeCells count="10">
    <mergeCell ref="O1:T1"/>
    <mergeCell ref="C38:D38"/>
    <mergeCell ref="B2:B3"/>
    <mergeCell ref="S2:S3"/>
    <mergeCell ref="A2:A3"/>
    <mergeCell ref="C2:H2"/>
    <mergeCell ref="B36:F36"/>
    <mergeCell ref="N36:R36"/>
    <mergeCell ref="J2:O2"/>
    <mergeCell ref="Q2:R2"/>
  </mergeCells>
  <printOptions/>
  <pageMargins left="0.47" right="0.17" top="0.26" bottom="0.59" header="0.2" footer="0.56"/>
  <pageSetup horizontalDpi="600" verticalDpi="600" orientation="landscape" paperSize="9" scale="76" r:id="rId1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Віктор</dc:creator>
  <cp:keywords/>
  <dc:description/>
  <cp:lastModifiedBy>Customer</cp:lastModifiedBy>
  <cp:lastPrinted>2016-11-01T06:45:42Z</cp:lastPrinted>
  <dcterms:created xsi:type="dcterms:W3CDTF">2014-10-23T08:41:30Z</dcterms:created>
  <dcterms:modified xsi:type="dcterms:W3CDTF">2016-11-01T06:55:55Z</dcterms:modified>
  <cp:category/>
  <cp:version/>
  <cp:contentType/>
  <cp:contentStatus/>
</cp:coreProperties>
</file>