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<sst xmlns="http://schemas.openxmlformats.org/spreadsheetml/2006/main" count="69" uniqueCount="49">
  <si>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 xml:space="preserve">                                                                                                                                Звіт</t>
  </si>
  <si>
    <t>тис.грн.</t>
  </si>
  <si>
    <t>Код бюджетної класифікації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</si>
  <si>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</si>
  <si>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</si>
  <si>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</si>
  <si>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</si>
  <si>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</si>
  <si>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</si>
  <si>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</si>
  <si>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</si>
  <si>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</si>
  <si>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Субвенції одержані з Державного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</si>
  <si>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</si>
  <si>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</si>
  <si>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</si>
  <si>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</t>
  </si>
  <si>
    <t>РАЗОМ</t>
  </si>
  <si>
    <t>Податок на прибуток підприємств та фінансових установ комунальної власності</t>
  </si>
  <si>
    <t>Доходи від операції з капіталом</t>
  </si>
  <si>
    <t xml:space="preserve">Кошти від відчуження майна, що належить АРК та майна, що перебуває в комунальній власності </t>
  </si>
  <si>
    <t>Базова дотація</t>
  </si>
  <si>
    <t>Освітня субвенція</t>
  </si>
  <si>
    <t>Медична субвенція</t>
  </si>
  <si>
    <t>Інші субвенції</t>
  </si>
  <si>
    <t xml:space="preserve">                                 .10. 2015   №        -од</t>
  </si>
  <si>
    <t>Стабілізаційна дотація  - додаткова дотація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</si>
  <si>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</si>
  <si>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</si>
  <si>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</si>
  <si>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</si>
  <si>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</si>
  <si>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</si>
  <si>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</si>
  <si>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Затверджено по бюджету на 2016 рік з урахуванням змін</t>
  </si>
  <si>
    <t>Виконано за   2016 рік</t>
  </si>
  <si>
    <t>Затверджено по бюджету на  2016 рік з урахуванням змін</t>
  </si>
  <si>
    <t>Виконано за   2015 рік</t>
  </si>
  <si>
    <t>Частина чистого прибутку комунальних підприємств</t>
  </si>
  <si>
    <t>Субвенція з державного бюджету місцевим бюджетам на надання
пільг з послуг зв'язку, інших передбачених законодавством пільг (крім
пільг на одержання ліків, зубопротезування, оплату електроенергії,
природного і скрапленого газу на побутові потреби, твердого та
рідкого пічного побутового палива, послуг тепло-, водопостачання і
водовідведення, квартирної плати (утримання будинків і споруд та
прибудинкових територій), вивезення побутового сміття та рідких
нечистот), на компенсацію втрати частини доходів у зв'язку з відміною
податку з власників транспортних засобів та інших самохідних машин
і механізмів та відповідним збільшенням ставок акцизного податку з
пального і на компенсацію за пільговий проїзд окремих категорій
громадян</t>
  </si>
  <si>
    <t>Субвенція з державного бюджету місцевим бюджетам на проведення
виборів депутатів Верховної Ради Автономної Республіки Крим,
місцевих рад та сільських, селищних, міських голів</t>
  </si>
  <si>
    <t xml:space="preserve">                                                                                                                бюджету за  2016 рік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</si>
  <si>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</si>
  <si>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до рішення сесії районної ради</t>
  </si>
  <si>
    <t xml:space="preserve">                                                                                                           про виконання районного</t>
  </si>
  <si>
    <t>Доходи загального фонду</t>
  </si>
  <si>
    <t>Доходи спеціального фонду</t>
  </si>
  <si>
    <t xml:space="preserve">Додаток № 1 </t>
  </si>
  <si>
    <t>23. 02. 2017 р .     № 217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</si>
</sst>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17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172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left"/>
    </xf>
    <xf numFmtId="172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172" fontId="3" fillId="0" borderId="20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 applyProtection="1">
      <alignment horizontal="center" vertical="center" wrapText="1"/>
      <protection locked="0"/>
    </xf>
    <xf numFmtId="17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60" zoomScaleNormal="75" zoomScalePageLayoutView="0" workbookViewId="0" topLeftCell="B47">
      <selection activeCell="D4" sqref="D4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19.125" style="0" customWidth="1"/>
    <col min="4" max="4" width="21.625" style="0" customWidth="1"/>
    <col min="5" max="5" width="18.875" style="0" customWidth="1"/>
    <col min="6" max="6" width="18.00390625" style="0" customWidth="1"/>
    <col min="7" max="8" width="17.25390625" style="0" customWidth="1"/>
    <col min="9" max="9" width="20.375" style="0" customWidth="1"/>
    <col min="10" max="10" width="16.25390625" style="0" customWidth="1"/>
    <col min="11" max="11" width="19.625" style="0" customWidth="1"/>
  </cols>
  <sheetData>
    <row r="1" ht="31.5" customHeight="1">
      <c r="H1" s="78"/>
    </row>
    <row r="2" spans="2:10" ht="25.5" customHeight="1">
      <c r="B2" s="1"/>
      <c r="C2" s="1"/>
      <c r="D2" s="1"/>
      <c r="E2" s="1"/>
      <c r="F2" s="1"/>
      <c r="G2" s="26" t="s">
        <v>47</v>
      </c>
      <c r="H2" s="26"/>
      <c r="I2" s="1"/>
      <c r="J2" s="1"/>
    </row>
    <row r="3" spans="1:10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</row>
    <row r="4" spans="1:10" ht="20.25" customHeight="1">
      <c r="A4" s="2"/>
      <c r="B4" s="3"/>
      <c r="C4" s="3"/>
      <c r="D4" s="3"/>
      <c r="E4" s="3"/>
      <c r="F4" s="19"/>
      <c r="G4" s="79" t="s">
        <v>43</v>
      </c>
      <c r="H4" s="79"/>
      <c r="I4" s="79"/>
      <c r="J4" s="79"/>
    </row>
    <row r="5" spans="1:10" ht="16.5" customHeight="1" hidden="1">
      <c r="A5" s="2"/>
      <c r="B5" s="3"/>
      <c r="C5" s="3"/>
      <c r="D5" s="3"/>
      <c r="E5" s="3"/>
      <c r="F5" s="85"/>
      <c r="G5" s="85"/>
      <c r="H5" s="85"/>
      <c r="I5" s="85"/>
      <c r="J5" s="85"/>
    </row>
    <row r="6" spans="1:10" ht="22.5" customHeight="1">
      <c r="A6" s="2"/>
      <c r="B6" s="6"/>
      <c r="C6" s="6"/>
      <c r="D6" s="6"/>
      <c r="E6" s="6"/>
      <c r="F6" s="5" t="s">
        <v>25</v>
      </c>
      <c r="G6" s="5" t="s">
        <v>48</v>
      </c>
      <c r="H6" s="5"/>
      <c r="I6" s="5"/>
      <c r="J6" s="5"/>
    </row>
    <row r="7" spans="1:10" ht="18" customHeight="1">
      <c r="A7" s="2"/>
      <c r="B7" s="86"/>
      <c r="C7" s="86"/>
      <c r="D7" s="86"/>
      <c r="E7" s="86"/>
      <c r="F7" s="86"/>
      <c r="G7" s="86"/>
      <c r="H7" s="86"/>
      <c r="I7" s="86"/>
      <c r="J7" s="86"/>
    </row>
    <row r="8" spans="1:10" ht="18" customHeight="1">
      <c r="A8" s="2"/>
      <c r="B8" s="8" t="s">
        <v>0</v>
      </c>
      <c r="C8" s="8"/>
      <c r="D8" s="8"/>
      <c r="E8" s="8"/>
      <c r="F8" s="7"/>
      <c r="G8" s="7"/>
      <c r="H8" s="7"/>
      <c r="I8" s="7"/>
      <c r="J8" s="7"/>
    </row>
    <row r="9" spans="1:10" ht="18" customHeight="1">
      <c r="A9" s="2"/>
      <c r="B9" s="87" t="s">
        <v>44</v>
      </c>
      <c r="C9" s="87"/>
      <c r="D9" s="87"/>
      <c r="E9" s="87"/>
      <c r="F9" s="87"/>
      <c r="G9" s="87"/>
      <c r="H9" s="87"/>
      <c r="I9" s="87"/>
      <c r="J9" s="87"/>
    </row>
    <row r="10" spans="1:10" ht="17.25" customHeight="1">
      <c r="A10" s="2"/>
      <c r="B10" s="9" t="s">
        <v>41</v>
      </c>
      <c r="C10" s="10"/>
      <c r="D10" s="10"/>
      <c r="E10" s="10"/>
      <c r="F10" s="10"/>
      <c r="G10" s="10"/>
      <c r="H10" s="10"/>
      <c r="I10" s="10"/>
      <c r="J10" s="10"/>
    </row>
    <row r="11" spans="1:10" ht="18" customHeight="1">
      <c r="A11" s="2"/>
      <c r="B11" s="11"/>
      <c r="C11" s="12"/>
      <c r="D11" s="12"/>
      <c r="E11" s="12"/>
      <c r="F11" s="2"/>
      <c r="G11" s="2"/>
      <c r="H11" s="2"/>
      <c r="I11" s="2"/>
      <c r="J11" s="2" t="s">
        <v>1</v>
      </c>
    </row>
    <row r="12" spans="1:10" ht="0.75" customHeight="1" thickBot="1">
      <c r="A12" s="2"/>
      <c r="B12" s="11"/>
      <c r="C12" s="12"/>
      <c r="D12" s="12"/>
      <c r="E12" s="12"/>
      <c r="F12" s="2"/>
      <c r="G12" s="2"/>
      <c r="H12" s="2"/>
      <c r="I12" s="2"/>
      <c r="J12" s="2" t="s">
        <v>1</v>
      </c>
    </row>
    <row r="13" spans="1:11" ht="42" customHeight="1">
      <c r="A13" s="80" t="s">
        <v>2</v>
      </c>
      <c r="B13" s="47"/>
      <c r="C13" s="82" t="s">
        <v>45</v>
      </c>
      <c r="D13" s="83"/>
      <c r="E13" s="84"/>
      <c r="F13" s="82" t="s">
        <v>46</v>
      </c>
      <c r="G13" s="83"/>
      <c r="H13" s="84"/>
      <c r="I13" s="82" t="s">
        <v>17</v>
      </c>
      <c r="J13" s="83"/>
      <c r="K13" s="84"/>
    </row>
    <row r="14" spans="1:11" ht="103.5" customHeight="1">
      <c r="A14" s="81"/>
      <c r="B14" s="71"/>
      <c r="C14" s="33" t="s">
        <v>34</v>
      </c>
      <c r="D14" s="13" t="s">
        <v>35</v>
      </c>
      <c r="E14" s="31" t="s">
        <v>37</v>
      </c>
      <c r="F14" s="33" t="s">
        <v>36</v>
      </c>
      <c r="G14" s="13" t="s">
        <v>35</v>
      </c>
      <c r="H14" s="31" t="s">
        <v>37</v>
      </c>
      <c r="I14" s="33" t="s">
        <v>34</v>
      </c>
      <c r="J14" s="13" t="s">
        <v>35</v>
      </c>
      <c r="K14" s="31" t="s">
        <v>37</v>
      </c>
    </row>
    <row r="15" spans="1:11" ht="19.5">
      <c r="A15" s="20">
        <v>10000000</v>
      </c>
      <c r="B15" s="72" t="s">
        <v>3</v>
      </c>
      <c r="C15" s="34">
        <f aca="true" t="shared" si="0" ref="C15:H15">SUM(C16:C19)</f>
        <v>17800.5</v>
      </c>
      <c r="D15" s="14">
        <f t="shared" si="0"/>
        <v>19105.600000000002</v>
      </c>
      <c r="E15" s="43">
        <f t="shared" si="0"/>
        <v>19640.7</v>
      </c>
      <c r="F15" s="34">
        <f t="shared" si="0"/>
        <v>0</v>
      </c>
      <c r="G15" s="14">
        <f t="shared" si="0"/>
        <v>0</v>
      </c>
      <c r="H15" s="43">
        <f t="shared" si="0"/>
        <v>0</v>
      </c>
      <c r="I15" s="34">
        <f aca="true" t="shared" si="1" ref="I15:J19">F15+C15</f>
        <v>17800.5</v>
      </c>
      <c r="J15" s="14">
        <f t="shared" si="1"/>
        <v>19105.600000000002</v>
      </c>
      <c r="K15" s="43">
        <f>H15+E15</f>
        <v>19640.7</v>
      </c>
    </row>
    <row r="16" spans="1:11" ht="18.75">
      <c r="A16" s="21">
        <v>11010000</v>
      </c>
      <c r="B16" s="48" t="s">
        <v>4</v>
      </c>
      <c r="C16" s="65">
        <v>17800.5</v>
      </c>
      <c r="D16" s="15">
        <v>19105.4</v>
      </c>
      <c r="E16" s="66">
        <v>19638.7</v>
      </c>
      <c r="F16" s="61"/>
      <c r="G16" s="16"/>
      <c r="H16" s="62"/>
      <c r="I16" s="35">
        <f t="shared" si="1"/>
        <v>17800.5</v>
      </c>
      <c r="J16" s="17">
        <f t="shared" si="1"/>
        <v>19105.4</v>
      </c>
      <c r="K16" s="44">
        <f aca="true" t="shared" si="2" ref="K16:K50">H16+E16</f>
        <v>19638.7</v>
      </c>
    </row>
    <row r="17" spans="1:11" ht="37.5">
      <c r="A17" s="21">
        <v>11020000</v>
      </c>
      <c r="B17" s="48" t="s">
        <v>18</v>
      </c>
      <c r="C17" s="65">
        <v>0</v>
      </c>
      <c r="D17" s="15">
        <v>0.2</v>
      </c>
      <c r="E17" s="66">
        <v>2</v>
      </c>
      <c r="F17" s="61"/>
      <c r="G17" s="16"/>
      <c r="H17" s="62"/>
      <c r="I17" s="35">
        <f t="shared" si="1"/>
        <v>0</v>
      </c>
      <c r="J17" s="17">
        <f t="shared" si="1"/>
        <v>0.2</v>
      </c>
      <c r="K17" s="44">
        <f t="shared" si="2"/>
        <v>2</v>
      </c>
    </row>
    <row r="18" spans="1:11" ht="11.25" customHeight="1" hidden="1">
      <c r="A18" s="21"/>
      <c r="B18" s="49" t="s">
        <v>5</v>
      </c>
      <c r="C18" s="34"/>
      <c r="D18" s="14"/>
      <c r="E18" s="43"/>
      <c r="F18" s="61"/>
      <c r="G18" s="16"/>
      <c r="H18" s="62"/>
      <c r="I18" s="35">
        <f t="shared" si="1"/>
        <v>0</v>
      </c>
      <c r="J18" s="17">
        <f t="shared" si="1"/>
        <v>0</v>
      </c>
      <c r="K18" s="44">
        <f t="shared" si="2"/>
        <v>0</v>
      </c>
    </row>
    <row r="19" spans="1:11" ht="18.75" hidden="1">
      <c r="A19" s="21"/>
      <c r="B19" s="49" t="s">
        <v>6</v>
      </c>
      <c r="C19" s="34"/>
      <c r="D19" s="14"/>
      <c r="E19" s="43"/>
      <c r="F19" s="61"/>
      <c r="G19" s="16"/>
      <c r="H19" s="62"/>
      <c r="I19" s="35">
        <f t="shared" si="1"/>
        <v>0</v>
      </c>
      <c r="J19" s="17">
        <f t="shared" si="1"/>
        <v>0</v>
      </c>
      <c r="K19" s="44">
        <f t="shared" si="2"/>
        <v>0</v>
      </c>
    </row>
    <row r="20" spans="1:11" ht="18.75">
      <c r="A20" s="20">
        <v>20000000</v>
      </c>
      <c r="B20" s="50" t="s">
        <v>7</v>
      </c>
      <c r="C20" s="34">
        <f>SUM(C23:C27)</f>
        <v>526.7</v>
      </c>
      <c r="D20" s="14">
        <f>SUM(D23:D27)</f>
        <v>491.5</v>
      </c>
      <c r="E20" s="43">
        <f>SUM(E21:E28)</f>
        <v>295.6</v>
      </c>
      <c r="F20" s="34">
        <f>SUM(F22:F28)</f>
        <v>3156.9</v>
      </c>
      <c r="G20" s="14">
        <f>SUM(G22:G28)</f>
        <v>3755.2</v>
      </c>
      <c r="H20" s="43">
        <f>SUM(H22:H28)</f>
        <v>2899.6000000000004</v>
      </c>
      <c r="I20" s="34">
        <f aca="true" t="shared" si="3" ref="I20:I50">F20+C20</f>
        <v>3683.6000000000004</v>
      </c>
      <c r="J20" s="14">
        <f aca="true" t="shared" si="4" ref="J20:J50">G20+D20</f>
        <v>4246.7</v>
      </c>
      <c r="K20" s="43">
        <f t="shared" si="2"/>
        <v>3195.2000000000003</v>
      </c>
    </row>
    <row r="21" spans="1:11" ht="18.75">
      <c r="A21" s="37">
        <v>21010300</v>
      </c>
      <c r="B21" s="51" t="s">
        <v>38</v>
      </c>
      <c r="C21" s="34"/>
      <c r="D21" s="14"/>
      <c r="E21" s="44">
        <v>0.6</v>
      </c>
      <c r="F21" s="34"/>
      <c r="G21" s="14"/>
      <c r="H21" s="43"/>
      <c r="I21" s="34"/>
      <c r="J21" s="14"/>
      <c r="K21" s="43">
        <f t="shared" si="2"/>
        <v>0.6</v>
      </c>
    </row>
    <row r="22" spans="1:11" ht="37.5">
      <c r="A22" s="21">
        <v>21110000</v>
      </c>
      <c r="B22" s="52" t="s">
        <v>31</v>
      </c>
      <c r="C22" s="34"/>
      <c r="D22" s="14"/>
      <c r="E22" s="43"/>
      <c r="F22" s="35">
        <v>13.4</v>
      </c>
      <c r="G22" s="17">
        <v>100.5</v>
      </c>
      <c r="H22" s="44">
        <v>0.8</v>
      </c>
      <c r="I22" s="35">
        <f t="shared" si="3"/>
        <v>13.4</v>
      </c>
      <c r="J22" s="17">
        <f t="shared" si="4"/>
        <v>100.5</v>
      </c>
      <c r="K22" s="44">
        <f t="shared" si="2"/>
        <v>0.8</v>
      </c>
    </row>
    <row r="23" spans="1:11" ht="18.75">
      <c r="A23" s="21">
        <v>22080500</v>
      </c>
      <c r="B23" s="49" t="s">
        <v>8</v>
      </c>
      <c r="C23" s="35">
        <v>106.7</v>
      </c>
      <c r="D23" s="17">
        <v>73.3</v>
      </c>
      <c r="E23" s="44"/>
      <c r="F23" s="35"/>
      <c r="G23" s="17"/>
      <c r="H23" s="44"/>
      <c r="I23" s="35">
        <f t="shared" si="3"/>
        <v>106.7</v>
      </c>
      <c r="J23" s="17">
        <f t="shared" si="4"/>
        <v>73.3</v>
      </c>
      <c r="K23" s="44">
        <f t="shared" si="2"/>
        <v>0</v>
      </c>
    </row>
    <row r="24" spans="1:11" ht="50.25" customHeight="1">
      <c r="A24" s="28">
        <v>22010300</v>
      </c>
      <c r="B24" s="52" t="s">
        <v>27</v>
      </c>
      <c r="C24" s="35">
        <v>200</v>
      </c>
      <c r="D24" s="17">
        <v>104.1</v>
      </c>
      <c r="E24" s="44"/>
      <c r="F24" s="34"/>
      <c r="G24" s="17"/>
      <c r="H24" s="44"/>
      <c r="I24" s="35">
        <f t="shared" si="3"/>
        <v>200</v>
      </c>
      <c r="J24" s="17">
        <f t="shared" si="4"/>
        <v>104.1</v>
      </c>
      <c r="K24" s="44">
        <f t="shared" si="2"/>
        <v>0</v>
      </c>
    </row>
    <row r="25" spans="1:11" ht="37.5">
      <c r="A25" s="28">
        <v>22012600</v>
      </c>
      <c r="B25" s="52" t="s">
        <v>28</v>
      </c>
      <c r="C25" s="73">
        <v>160</v>
      </c>
      <c r="D25" s="29">
        <v>168.9</v>
      </c>
      <c r="E25" s="74"/>
      <c r="F25" s="61"/>
      <c r="G25" s="16"/>
      <c r="H25" s="62"/>
      <c r="I25" s="35">
        <f t="shared" si="3"/>
        <v>160</v>
      </c>
      <c r="J25" s="17">
        <f t="shared" si="4"/>
        <v>168.9</v>
      </c>
      <c r="K25" s="44">
        <f t="shared" si="2"/>
        <v>0</v>
      </c>
    </row>
    <row r="26" spans="1:11" ht="93.75">
      <c r="A26" s="28">
        <v>22012900</v>
      </c>
      <c r="B26" s="52" t="s">
        <v>29</v>
      </c>
      <c r="C26" s="65">
        <v>30</v>
      </c>
      <c r="D26" s="15">
        <v>29.1</v>
      </c>
      <c r="E26" s="66"/>
      <c r="F26" s="61"/>
      <c r="G26" s="16"/>
      <c r="H26" s="62"/>
      <c r="I26" s="35">
        <f t="shared" si="3"/>
        <v>30</v>
      </c>
      <c r="J26" s="17">
        <f t="shared" si="4"/>
        <v>29.1</v>
      </c>
      <c r="K26" s="44">
        <f t="shared" si="2"/>
        <v>0</v>
      </c>
    </row>
    <row r="27" spans="1:11" ht="18.75">
      <c r="A27" s="28">
        <v>24060300</v>
      </c>
      <c r="B27" s="52" t="s">
        <v>8</v>
      </c>
      <c r="C27" s="65">
        <v>30</v>
      </c>
      <c r="D27" s="15">
        <v>116.1</v>
      </c>
      <c r="E27" s="66">
        <v>295</v>
      </c>
      <c r="F27" s="61"/>
      <c r="G27" s="16"/>
      <c r="H27" s="62"/>
      <c r="I27" s="35">
        <f t="shared" si="3"/>
        <v>30</v>
      </c>
      <c r="J27" s="17">
        <f t="shared" si="4"/>
        <v>116.1</v>
      </c>
      <c r="K27" s="44">
        <f t="shared" si="2"/>
        <v>295</v>
      </c>
    </row>
    <row r="28" spans="1:11" ht="18.75">
      <c r="A28" s="28">
        <v>25000000</v>
      </c>
      <c r="B28" s="52" t="s">
        <v>32</v>
      </c>
      <c r="C28" s="65"/>
      <c r="D28" s="15"/>
      <c r="E28" s="66"/>
      <c r="F28" s="61">
        <v>3143.5</v>
      </c>
      <c r="G28" s="16">
        <v>3654.7</v>
      </c>
      <c r="H28" s="62">
        <v>2898.8</v>
      </c>
      <c r="I28" s="35">
        <f t="shared" si="3"/>
        <v>3143.5</v>
      </c>
      <c r="J28" s="17">
        <f t="shared" si="4"/>
        <v>3654.7</v>
      </c>
      <c r="K28" s="44">
        <f t="shared" si="2"/>
        <v>2898.8</v>
      </c>
    </row>
    <row r="29" spans="1:11" ht="18.75">
      <c r="A29" s="20">
        <v>30000000</v>
      </c>
      <c r="B29" s="53" t="s">
        <v>19</v>
      </c>
      <c r="C29" s="63">
        <f aca="true" t="shared" si="5" ref="C29:H29">SUM(C30)</f>
        <v>0</v>
      </c>
      <c r="D29" s="18">
        <f t="shared" si="5"/>
        <v>0</v>
      </c>
      <c r="E29" s="64">
        <f t="shared" si="5"/>
        <v>0</v>
      </c>
      <c r="F29" s="63">
        <f t="shared" si="5"/>
        <v>0</v>
      </c>
      <c r="G29" s="18">
        <f t="shared" si="5"/>
        <v>0</v>
      </c>
      <c r="H29" s="64">
        <f t="shared" si="5"/>
        <v>0</v>
      </c>
      <c r="I29" s="34">
        <f t="shared" si="3"/>
        <v>0</v>
      </c>
      <c r="J29" s="14">
        <f t="shared" si="4"/>
        <v>0</v>
      </c>
      <c r="K29" s="43">
        <f t="shared" si="2"/>
        <v>0</v>
      </c>
    </row>
    <row r="30" spans="1:11" ht="37.5">
      <c r="A30" s="21">
        <v>31030000</v>
      </c>
      <c r="B30" s="48" t="s">
        <v>20</v>
      </c>
      <c r="C30" s="65"/>
      <c r="D30" s="15"/>
      <c r="E30" s="66"/>
      <c r="F30" s="61"/>
      <c r="G30" s="16"/>
      <c r="H30" s="62"/>
      <c r="I30" s="35">
        <f t="shared" si="3"/>
        <v>0</v>
      </c>
      <c r="J30" s="17">
        <f t="shared" si="4"/>
        <v>0</v>
      </c>
      <c r="K30" s="44">
        <f t="shared" si="2"/>
        <v>0</v>
      </c>
    </row>
    <row r="31" spans="1:11" ht="18.75">
      <c r="A31" s="21"/>
      <c r="B31" s="54" t="s">
        <v>9</v>
      </c>
      <c r="C31" s="34">
        <f aca="true" t="shared" si="6" ref="C31:H31">C29+C20+C15</f>
        <v>18327.2</v>
      </c>
      <c r="D31" s="14">
        <f t="shared" si="6"/>
        <v>19597.100000000002</v>
      </c>
      <c r="E31" s="43">
        <f t="shared" si="6"/>
        <v>19936.3</v>
      </c>
      <c r="F31" s="34">
        <f t="shared" si="6"/>
        <v>3156.9</v>
      </c>
      <c r="G31" s="14">
        <f t="shared" si="6"/>
        <v>3755.2</v>
      </c>
      <c r="H31" s="43">
        <f t="shared" si="6"/>
        <v>2899.6000000000004</v>
      </c>
      <c r="I31" s="34">
        <f t="shared" si="3"/>
        <v>21484.100000000002</v>
      </c>
      <c r="J31" s="14">
        <f t="shared" si="4"/>
        <v>23352.300000000003</v>
      </c>
      <c r="K31" s="43">
        <f t="shared" si="2"/>
        <v>22835.9</v>
      </c>
    </row>
    <row r="32" spans="1:11" ht="19.5">
      <c r="A32" s="20">
        <v>40000000</v>
      </c>
      <c r="B32" s="55" t="s">
        <v>10</v>
      </c>
      <c r="C32" s="34">
        <f aca="true" t="shared" si="7" ref="C32:H32">C33+C36</f>
        <v>274596.10000000003</v>
      </c>
      <c r="D32" s="14">
        <f t="shared" si="7"/>
        <v>274377</v>
      </c>
      <c r="E32" s="43">
        <f t="shared" si="7"/>
        <v>212712.9</v>
      </c>
      <c r="F32" s="34">
        <f t="shared" si="7"/>
        <v>49</v>
      </c>
      <c r="G32" s="14">
        <f t="shared" si="7"/>
        <v>49</v>
      </c>
      <c r="H32" s="43">
        <f t="shared" si="7"/>
        <v>150</v>
      </c>
      <c r="I32" s="34">
        <f t="shared" si="3"/>
        <v>274645.10000000003</v>
      </c>
      <c r="J32" s="14">
        <f t="shared" si="4"/>
        <v>274426</v>
      </c>
      <c r="K32" s="43">
        <f t="shared" si="2"/>
        <v>212862.9</v>
      </c>
    </row>
    <row r="33" spans="1:11" ht="19.5">
      <c r="A33" s="20">
        <v>41020000</v>
      </c>
      <c r="B33" s="55" t="s">
        <v>11</v>
      </c>
      <c r="C33" s="34">
        <f>C34+C35</f>
        <v>11932.7</v>
      </c>
      <c r="D33" s="14">
        <f>D34+D35</f>
        <v>11932.7</v>
      </c>
      <c r="E33" s="43">
        <f>E34+E35</f>
        <v>22090.2</v>
      </c>
      <c r="F33" s="34">
        <f>F34</f>
        <v>0</v>
      </c>
      <c r="G33" s="14">
        <f>G34</f>
        <v>0</v>
      </c>
      <c r="H33" s="43">
        <f>H34</f>
        <v>0</v>
      </c>
      <c r="I33" s="34">
        <f t="shared" si="3"/>
        <v>11932.7</v>
      </c>
      <c r="J33" s="14">
        <f t="shared" si="4"/>
        <v>11932.7</v>
      </c>
      <c r="K33" s="43">
        <f t="shared" si="2"/>
        <v>22090.2</v>
      </c>
    </row>
    <row r="34" spans="1:11" ht="24.75" customHeight="1">
      <c r="A34" s="21">
        <v>41020100</v>
      </c>
      <c r="B34" s="49" t="s">
        <v>21</v>
      </c>
      <c r="C34" s="65">
        <v>11632.7</v>
      </c>
      <c r="D34" s="15">
        <v>11632.7</v>
      </c>
      <c r="E34" s="66">
        <v>16365.6</v>
      </c>
      <c r="F34" s="61"/>
      <c r="G34" s="16"/>
      <c r="H34" s="62"/>
      <c r="I34" s="35">
        <f t="shared" si="3"/>
        <v>11632.7</v>
      </c>
      <c r="J34" s="17">
        <f t="shared" si="4"/>
        <v>11632.7</v>
      </c>
      <c r="K34" s="44">
        <f t="shared" si="2"/>
        <v>16365.6</v>
      </c>
    </row>
    <row r="35" spans="1:11" ht="24.75" customHeight="1">
      <c r="A35" s="21">
        <v>41020600</v>
      </c>
      <c r="B35" s="49" t="s">
        <v>26</v>
      </c>
      <c r="C35" s="65">
        <v>300</v>
      </c>
      <c r="D35" s="15">
        <v>300</v>
      </c>
      <c r="E35" s="66">
        <v>5724.6</v>
      </c>
      <c r="F35" s="61"/>
      <c r="G35" s="16"/>
      <c r="H35" s="62"/>
      <c r="I35" s="35">
        <f t="shared" si="3"/>
        <v>300</v>
      </c>
      <c r="J35" s="17">
        <f t="shared" si="4"/>
        <v>300</v>
      </c>
      <c r="K35" s="44">
        <f t="shared" si="2"/>
        <v>5724.6</v>
      </c>
    </row>
    <row r="36" spans="1:11" ht="18.75">
      <c r="A36" s="21">
        <v>41030000</v>
      </c>
      <c r="B36" s="56" t="s">
        <v>12</v>
      </c>
      <c r="C36" s="34">
        <f>SUM(C37:C48)</f>
        <v>262663.4</v>
      </c>
      <c r="D36" s="14">
        <f>SUM(D37:D48)</f>
        <v>262444.3</v>
      </c>
      <c r="E36" s="43">
        <f>SUM(E37:E49)</f>
        <v>190622.69999999998</v>
      </c>
      <c r="F36" s="34">
        <f>SUM(F37:F48)</f>
        <v>49</v>
      </c>
      <c r="G36" s="14">
        <f>SUM(G37:G48)</f>
        <v>49</v>
      </c>
      <c r="H36" s="43">
        <f>SUM(H37:H48)</f>
        <v>150</v>
      </c>
      <c r="I36" s="34">
        <f t="shared" si="3"/>
        <v>262712.4</v>
      </c>
      <c r="J36" s="14">
        <f t="shared" si="4"/>
        <v>262493.3</v>
      </c>
      <c r="K36" s="43">
        <f t="shared" si="2"/>
        <v>190772.69999999998</v>
      </c>
    </row>
    <row r="37" spans="1:11" ht="72.75" customHeight="1" thickBot="1">
      <c r="A37" s="22">
        <v>41030600</v>
      </c>
      <c r="B37" s="57" t="s">
        <v>13</v>
      </c>
      <c r="C37" s="65">
        <v>59252.9</v>
      </c>
      <c r="D37" s="15">
        <v>59252.7</v>
      </c>
      <c r="E37" s="66">
        <v>53121.9</v>
      </c>
      <c r="F37" s="61"/>
      <c r="G37" s="16"/>
      <c r="H37" s="62"/>
      <c r="I37" s="35">
        <f t="shared" si="3"/>
        <v>59252.9</v>
      </c>
      <c r="J37" s="17">
        <f t="shared" si="4"/>
        <v>59252.7</v>
      </c>
      <c r="K37" s="44">
        <f t="shared" si="2"/>
        <v>53121.9</v>
      </c>
    </row>
    <row r="38" spans="1:11" ht="72.75" customHeight="1">
      <c r="A38" s="80" t="s">
        <v>2</v>
      </c>
      <c r="B38" s="47"/>
      <c r="C38" s="82" t="s">
        <v>45</v>
      </c>
      <c r="D38" s="83"/>
      <c r="E38" s="84"/>
      <c r="F38" s="82" t="s">
        <v>46</v>
      </c>
      <c r="G38" s="83"/>
      <c r="H38" s="84"/>
      <c r="I38" s="82" t="s">
        <v>17</v>
      </c>
      <c r="J38" s="83"/>
      <c r="K38" s="84"/>
    </row>
    <row r="39" spans="1:11" ht="91.5" customHeight="1">
      <c r="A39" s="81"/>
      <c r="B39" s="71"/>
      <c r="C39" s="33" t="s">
        <v>34</v>
      </c>
      <c r="D39" s="13" t="s">
        <v>35</v>
      </c>
      <c r="E39" s="31" t="s">
        <v>37</v>
      </c>
      <c r="F39" s="33" t="s">
        <v>36</v>
      </c>
      <c r="G39" s="13" t="s">
        <v>35</v>
      </c>
      <c r="H39" s="31" t="s">
        <v>37</v>
      </c>
      <c r="I39" s="33" t="s">
        <v>34</v>
      </c>
      <c r="J39" s="13" t="s">
        <v>35</v>
      </c>
      <c r="K39" s="31" t="s">
        <v>37</v>
      </c>
    </row>
    <row r="40" spans="1:11" ht="91.5" customHeight="1">
      <c r="A40" s="23">
        <v>41030800</v>
      </c>
      <c r="B40" s="77" t="s">
        <v>42</v>
      </c>
      <c r="C40" s="33">
        <v>103180.4</v>
      </c>
      <c r="D40" s="15">
        <v>103180.4</v>
      </c>
      <c r="E40" s="15">
        <v>23938.5</v>
      </c>
      <c r="F40" s="33"/>
      <c r="G40" s="13"/>
      <c r="H40" s="31"/>
      <c r="I40" s="35">
        <f>F40+C40</f>
        <v>103180.4</v>
      </c>
      <c r="J40" s="17">
        <f>G40+D40</f>
        <v>103180.4</v>
      </c>
      <c r="K40" s="44">
        <f>H40+E40</f>
        <v>23938.5</v>
      </c>
    </row>
    <row r="41" spans="1:11" ht="252" customHeight="1">
      <c r="A41" s="23">
        <v>41030900</v>
      </c>
      <c r="B41" s="58" t="s">
        <v>39</v>
      </c>
      <c r="C41" s="65"/>
      <c r="D41" s="15"/>
      <c r="E41" s="66">
        <v>877.1</v>
      </c>
      <c r="F41" s="61"/>
      <c r="G41" s="16"/>
      <c r="H41" s="62"/>
      <c r="I41" s="35"/>
      <c r="J41" s="17"/>
      <c r="K41" s="44">
        <f>H41+E41</f>
        <v>877.1</v>
      </c>
    </row>
    <row r="42" spans="1:11" ht="56.25">
      <c r="A42" s="23">
        <v>41031000</v>
      </c>
      <c r="B42" s="57" t="s">
        <v>14</v>
      </c>
      <c r="C42" s="65">
        <v>1153.2</v>
      </c>
      <c r="D42" s="15">
        <v>1153.2</v>
      </c>
      <c r="E42" s="66">
        <v>418.3</v>
      </c>
      <c r="F42" s="61"/>
      <c r="G42" s="16"/>
      <c r="H42" s="62"/>
      <c r="I42" s="35">
        <f t="shared" si="3"/>
        <v>1153.2</v>
      </c>
      <c r="J42" s="17">
        <f t="shared" si="4"/>
        <v>1153.2</v>
      </c>
      <c r="K42" s="44">
        <f t="shared" si="2"/>
        <v>418.3</v>
      </c>
    </row>
    <row r="43" spans="1:11" ht="18.75">
      <c r="A43" s="23">
        <v>41033900</v>
      </c>
      <c r="B43" s="58" t="s">
        <v>22</v>
      </c>
      <c r="C43" s="65">
        <v>43830.1</v>
      </c>
      <c r="D43" s="15">
        <v>43830.1</v>
      </c>
      <c r="E43" s="66">
        <v>59166.7</v>
      </c>
      <c r="F43" s="61"/>
      <c r="G43" s="16"/>
      <c r="H43" s="62"/>
      <c r="I43" s="35">
        <f t="shared" si="3"/>
        <v>43830.1</v>
      </c>
      <c r="J43" s="17">
        <f t="shared" si="4"/>
        <v>43830.1</v>
      </c>
      <c r="K43" s="44">
        <f t="shared" si="2"/>
        <v>59166.7</v>
      </c>
    </row>
    <row r="44" spans="1:11" ht="18.75">
      <c r="A44" s="23">
        <v>41034200</v>
      </c>
      <c r="B44" s="58" t="s">
        <v>23</v>
      </c>
      <c r="C44" s="65">
        <v>45414.4</v>
      </c>
      <c r="D44" s="15">
        <v>45414.4</v>
      </c>
      <c r="E44" s="66">
        <v>49768.9</v>
      </c>
      <c r="F44" s="61"/>
      <c r="G44" s="16"/>
      <c r="H44" s="62"/>
      <c r="I44" s="35">
        <f t="shared" si="3"/>
        <v>45414.4</v>
      </c>
      <c r="J44" s="17">
        <f t="shared" si="4"/>
        <v>45414.4</v>
      </c>
      <c r="K44" s="44">
        <f t="shared" si="2"/>
        <v>49768.9</v>
      </c>
    </row>
    <row r="45" spans="1:11" ht="43.5" customHeight="1">
      <c r="A45" s="23">
        <v>41034500</v>
      </c>
      <c r="B45" s="57" t="s">
        <v>30</v>
      </c>
      <c r="C45" s="65">
        <v>6265</v>
      </c>
      <c r="D45" s="15">
        <v>6265</v>
      </c>
      <c r="E45" s="66"/>
      <c r="F45" s="61"/>
      <c r="G45" s="16"/>
      <c r="H45" s="62"/>
      <c r="I45" s="35">
        <f t="shared" si="3"/>
        <v>6265</v>
      </c>
      <c r="J45" s="17">
        <f t="shared" si="4"/>
        <v>6265</v>
      </c>
      <c r="K45" s="44">
        <f t="shared" si="2"/>
        <v>0</v>
      </c>
    </row>
    <row r="46" spans="1:11" ht="18.75">
      <c r="A46" s="23">
        <v>41035000</v>
      </c>
      <c r="B46" s="58" t="s">
        <v>24</v>
      </c>
      <c r="C46" s="65">
        <v>2869.1</v>
      </c>
      <c r="D46" s="15">
        <v>2714.9</v>
      </c>
      <c r="E46" s="66">
        <v>200</v>
      </c>
      <c r="F46" s="61"/>
      <c r="G46" s="16"/>
      <c r="H46" s="62">
        <v>150</v>
      </c>
      <c r="I46" s="35">
        <f t="shared" si="3"/>
        <v>2869.1</v>
      </c>
      <c r="J46" s="17">
        <f t="shared" si="4"/>
        <v>2714.9</v>
      </c>
      <c r="K46" s="44">
        <f t="shared" si="2"/>
        <v>350</v>
      </c>
    </row>
    <row r="47" spans="1:11" ht="56.25">
      <c r="A47" s="23">
        <v>41035200</v>
      </c>
      <c r="B47" s="57" t="s">
        <v>33</v>
      </c>
      <c r="C47" s="65"/>
      <c r="D47" s="15"/>
      <c r="E47" s="66"/>
      <c r="F47" s="65">
        <v>49</v>
      </c>
      <c r="G47" s="15">
        <v>49</v>
      </c>
      <c r="H47" s="66"/>
      <c r="I47" s="35">
        <f t="shared" si="3"/>
        <v>49</v>
      </c>
      <c r="J47" s="17">
        <f t="shared" si="4"/>
        <v>49</v>
      </c>
      <c r="K47" s="44">
        <f t="shared" si="2"/>
        <v>0</v>
      </c>
    </row>
    <row r="48" spans="1:11" ht="112.5">
      <c r="A48" s="23">
        <v>41035800</v>
      </c>
      <c r="B48" s="58" t="s">
        <v>15</v>
      </c>
      <c r="C48" s="65">
        <v>698.3</v>
      </c>
      <c r="D48" s="15">
        <v>633.6</v>
      </c>
      <c r="E48" s="66">
        <v>586.8</v>
      </c>
      <c r="F48" s="61"/>
      <c r="G48" s="16"/>
      <c r="H48" s="62"/>
      <c r="I48" s="35">
        <f t="shared" si="3"/>
        <v>698.3</v>
      </c>
      <c r="J48" s="17">
        <f t="shared" si="4"/>
        <v>633.6</v>
      </c>
      <c r="K48" s="44">
        <f t="shared" si="2"/>
        <v>586.8</v>
      </c>
    </row>
    <row r="49" spans="1:11" ht="75">
      <c r="A49" s="38">
        <v>41037000</v>
      </c>
      <c r="B49" s="59" t="s">
        <v>40</v>
      </c>
      <c r="C49" s="75"/>
      <c r="D49" s="39"/>
      <c r="E49" s="76">
        <v>2544.5</v>
      </c>
      <c r="F49" s="67"/>
      <c r="G49" s="40"/>
      <c r="H49" s="68"/>
      <c r="I49" s="41"/>
      <c r="J49" s="42"/>
      <c r="K49" s="45">
        <f t="shared" si="2"/>
        <v>2544.5</v>
      </c>
    </row>
    <row r="50" spans="1:11" ht="19.5" thickBot="1">
      <c r="A50" s="24"/>
      <c r="B50" s="60" t="s">
        <v>16</v>
      </c>
      <c r="C50" s="69">
        <f aca="true" t="shared" si="8" ref="C50:H50">SUM(C31+C32)</f>
        <v>292923.30000000005</v>
      </c>
      <c r="D50" s="25">
        <f t="shared" si="8"/>
        <v>293974.1</v>
      </c>
      <c r="E50" s="70">
        <f t="shared" si="8"/>
        <v>232649.19999999998</v>
      </c>
      <c r="F50" s="69">
        <f t="shared" si="8"/>
        <v>3205.9</v>
      </c>
      <c r="G50" s="25">
        <f t="shared" si="8"/>
        <v>3804.2</v>
      </c>
      <c r="H50" s="70">
        <f t="shared" si="8"/>
        <v>3049.6000000000004</v>
      </c>
      <c r="I50" s="36">
        <f t="shared" si="3"/>
        <v>296129.20000000007</v>
      </c>
      <c r="J50" s="32">
        <f t="shared" si="4"/>
        <v>297778.3</v>
      </c>
      <c r="K50" s="46">
        <f t="shared" si="2"/>
        <v>235698.8</v>
      </c>
    </row>
    <row r="51" ht="15" customHeight="1"/>
    <row r="55" spans="9:10" ht="12.75">
      <c r="I55" s="30"/>
      <c r="J55" s="30"/>
    </row>
    <row r="56" ht="12.75">
      <c r="B56" s="27"/>
    </row>
    <row r="59" ht="12.75">
      <c r="I59" s="30"/>
    </row>
  </sheetData>
  <sheetProtection/>
  <mergeCells count="12">
    <mergeCell ref="B7:J7"/>
    <mergeCell ref="B9:J9"/>
    <mergeCell ref="G4:J4"/>
    <mergeCell ref="A13:A14"/>
    <mergeCell ref="C13:E13"/>
    <mergeCell ref="F13:H13"/>
    <mergeCell ref="I13:K13"/>
    <mergeCell ref="A38:A39"/>
    <mergeCell ref="C38:E38"/>
    <mergeCell ref="F38:H38"/>
    <mergeCell ref="I38:K38"/>
    <mergeCell ref="F5:J5"/>
  </mergeCells>
  <printOptions/>
  <pageMargins left="0.24" right="0.16" top="0.27" bottom="0.52" header="0.2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2017-02-10T06:19:17Z</cp:lastPrinted>
  <dcterms:created xsi:type="dcterms:W3CDTF">2014-10-23T07:45:12Z</dcterms:created>
  <dcterms:modified xsi:type="dcterms:W3CDTF">2017-02-24T13:14:26Z</dcterms:modified>
  <cp:category/>
  <cp:version/>
  <cp:contentType/>
  <cp:contentStatus/>
</cp:coreProperties>
</file>